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.roberts\Desktop\"/>
    </mc:Choice>
  </mc:AlternateContent>
  <bookViews>
    <workbookView xWindow="0" yWindow="0" windowWidth="25635" windowHeight="11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1" l="1"/>
  <c r="K98" i="1"/>
  <c r="J98" i="1"/>
  <c r="I98" i="1"/>
  <c r="H98" i="1"/>
  <c r="G98" i="1"/>
  <c r="F98" i="1"/>
  <c r="E98" i="1"/>
  <c r="D98" i="1"/>
  <c r="C98" i="1"/>
  <c r="B98" i="1"/>
  <c r="L87" i="1"/>
  <c r="K87" i="1"/>
  <c r="J87" i="1"/>
  <c r="I87" i="1"/>
  <c r="H87" i="1"/>
  <c r="G87" i="1"/>
  <c r="F87" i="1"/>
  <c r="E87" i="1"/>
  <c r="D87" i="1"/>
  <c r="C87" i="1"/>
  <c r="B87" i="1"/>
  <c r="L82" i="1"/>
  <c r="K82" i="1"/>
  <c r="J82" i="1"/>
  <c r="I82" i="1"/>
  <c r="H82" i="1"/>
  <c r="G82" i="1"/>
  <c r="F82" i="1"/>
  <c r="E82" i="1"/>
  <c r="D82" i="1"/>
  <c r="C82" i="1"/>
  <c r="B82" i="1"/>
  <c r="L79" i="1"/>
  <c r="K79" i="1"/>
  <c r="J79" i="1"/>
  <c r="I79" i="1"/>
  <c r="H79" i="1"/>
  <c r="G79" i="1"/>
  <c r="F79" i="1"/>
  <c r="E79" i="1"/>
  <c r="D79" i="1"/>
  <c r="C79" i="1"/>
  <c r="B79" i="1"/>
  <c r="L64" i="1"/>
  <c r="K64" i="1"/>
  <c r="J64" i="1"/>
  <c r="I64" i="1"/>
  <c r="H64" i="1"/>
  <c r="G64" i="1"/>
  <c r="F64" i="1"/>
  <c r="F100" i="1" s="1"/>
  <c r="E64" i="1"/>
  <c r="E100" i="1" s="1"/>
  <c r="D64" i="1"/>
  <c r="C64" i="1"/>
  <c r="B64" i="1"/>
  <c r="L56" i="1"/>
  <c r="K56" i="1"/>
  <c r="J56" i="1"/>
  <c r="I56" i="1"/>
  <c r="H56" i="1"/>
  <c r="G56" i="1"/>
  <c r="G100" i="1" s="1"/>
  <c r="F56" i="1"/>
  <c r="E56" i="1"/>
  <c r="D56" i="1"/>
  <c r="C56" i="1"/>
  <c r="B56" i="1"/>
  <c r="L41" i="1"/>
  <c r="L100" i="1" s="1"/>
  <c r="K41" i="1"/>
  <c r="K100" i="1" s="1"/>
  <c r="J41" i="1"/>
  <c r="J100" i="1" s="1"/>
  <c r="I41" i="1"/>
  <c r="I100" i="1" s="1"/>
  <c r="H41" i="1"/>
  <c r="H100" i="1" s="1"/>
  <c r="G41" i="1"/>
  <c r="F41" i="1"/>
  <c r="E41" i="1"/>
  <c r="D41" i="1"/>
  <c r="D100" i="1" s="1"/>
  <c r="C41" i="1"/>
  <c r="C100" i="1" s="1"/>
  <c r="B41" i="1"/>
  <c r="B100" i="1" s="1"/>
  <c r="E35" i="1"/>
  <c r="L33" i="1"/>
  <c r="K33" i="1"/>
  <c r="J33" i="1"/>
  <c r="I33" i="1"/>
  <c r="H33" i="1"/>
  <c r="G33" i="1"/>
  <c r="F33" i="1"/>
  <c r="E33" i="1"/>
  <c r="D33" i="1"/>
  <c r="C33" i="1"/>
  <c r="B33" i="1"/>
  <c r="L22" i="1"/>
  <c r="K22" i="1"/>
  <c r="J22" i="1"/>
  <c r="I22" i="1"/>
  <c r="H22" i="1"/>
  <c r="G22" i="1"/>
  <c r="F22" i="1"/>
  <c r="E22" i="1"/>
  <c r="D22" i="1"/>
  <c r="C22" i="1"/>
  <c r="B22" i="1"/>
  <c r="L15" i="1"/>
  <c r="K15" i="1"/>
  <c r="J15" i="1"/>
  <c r="I15" i="1"/>
  <c r="H15" i="1"/>
  <c r="G15" i="1"/>
  <c r="G35" i="1" s="1"/>
  <c r="G102" i="1" s="1"/>
  <c r="F15" i="1"/>
  <c r="F35" i="1" s="1"/>
  <c r="F102" i="1" s="1"/>
  <c r="E15" i="1"/>
  <c r="D15" i="1"/>
  <c r="C15" i="1"/>
  <c r="B15" i="1"/>
  <c r="L11" i="1"/>
  <c r="L35" i="1" s="1"/>
  <c r="L102" i="1" s="1"/>
  <c r="K11" i="1"/>
  <c r="K35" i="1" s="1"/>
  <c r="J11" i="1"/>
  <c r="J35" i="1" s="1"/>
  <c r="J102" i="1" s="1"/>
  <c r="I11" i="1"/>
  <c r="I35" i="1" s="1"/>
  <c r="I102" i="1" s="1"/>
  <c r="H11" i="1"/>
  <c r="H35" i="1" s="1"/>
  <c r="H102" i="1" s="1"/>
  <c r="G11" i="1"/>
  <c r="F11" i="1"/>
  <c r="E11" i="1"/>
  <c r="D11" i="1"/>
  <c r="D35" i="1" s="1"/>
  <c r="D102" i="1" s="1"/>
  <c r="C11" i="1"/>
  <c r="C35" i="1" s="1"/>
  <c r="B11" i="1"/>
  <c r="B35" i="1" s="1"/>
  <c r="B102" i="1" s="1"/>
  <c r="E102" i="1" l="1"/>
  <c r="C102" i="1"/>
  <c r="K102" i="1"/>
</calcChain>
</file>

<file path=xl/sharedStrings.xml><?xml version="1.0" encoding="utf-8"?>
<sst xmlns="http://schemas.openxmlformats.org/spreadsheetml/2006/main" count="101" uniqueCount="93">
  <si>
    <t>321611-Practical Nursing</t>
  </si>
  <si>
    <t>Proposed FY16</t>
  </si>
  <si>
    <t>Proposed FY17</t>
  </si>
  <si>
    <t>Proposed FY18</t>
  </si>
  <si>
    <t>Budget Needs</t>
  </si>
  <si>
    <t>Justifications</t>
  </si>
  <si>
    <t>Actuals</t>
  </si>
  <si>
    <t>Budget</t>
  </si>
  <si>
    <t>Expenses</t>
  </si>
  <si>
    <t>61110  Part-Time Faculty</t>
  </si>
  <si>
    <t>61123  Contract Faculty</t>
  </si>
  <si>
    <t>61124  Contract Professional</t>
  </si>
  <si>
    <t>61130  Summer Session Salaries</t>
  </si>
  <si>
    <t>61199  Salaries - General</t>
  </si>
  <si>
    <t>Total Salaries</t>
  </si>
  <si>
    <t>61202  Hourly-Overtime</t>
  </si>
  <si>
    <t>61299  Wages - General</t>
  </si>
  <si>
    <t>Total Wages</t>
  </si>
  <si>
    <t>61131  Classified Employees Overtime</t>
  </si>
  <si>
    <t>61132  Contract Faculty Extra Comp</t>
  </si>
  <si>
    <t>61133  Termination Pay-Sick Leave</t>
  </si>
  <si>
    <t>61134  Termination Pay-Vacation</t>
  </si>
  <si>
    <t>61311  Communication Device Allowance</t>
  </si>
  <si>
    <t>Total Other Compensation</t>
  </si>
  <si>
    <t>61401  FICA</t>
  </si>
  <si>
    <t>61403  Group Insurance</t>
  </si>
  <si>
    <t>61404  Workers Compensation Insurance</t>
  </si>
  <si>
    <t>61409  Medicare Tax</t>
  </si>
  <si>
    <t>61410  State Unemployment Tax</t>
  </si>
  <si>
    <t>61411  Teachers Retirement</t>
  </si>
  <si>
    <t>61415  TIAA-CREF Retirement</t>
  </si>
  <si>
    <t>61415A TIAA-CREF 1% HB95</t>
  </si>
  <si>
    <t>61499  Benefits - General</t>
  </si>
  <si>
    <t>Total Benefits</t>
  </si>
  <si>
    <t>TOTAL PERSONAL SERVICES</t>
  </si>
  <si>
    <t>62107  Laundry</t>
  </si>
  <si>
    <t>62186  Waste Disposal</t>
  </si>
  <si>
    <t>62191  Printing/Other Provider</t>
  </si>
  <si>
    <t>62199  General - Contracted Services</t>
  </si>
  <si>
    <t>Total Contracted Services</t>
  </si>
  <si>
    <t>62204  Educational Supplies</t>
  </si>
  <si>
    <t>62208  Laboratory Equip and Supplies</t>
  </si>
  <si>
    <t>62210  Minor Equipment</t>
  </si>
  <si>
    <t>62213  Professional Supplies</t>
  </si>
  <si>
    <t>62214  Printing Supplies</t>
  </si>
  <si>
    <t>62216  Gasoline</t>
  </si>
  <si>
    <t>62225  Books and Reference Materials</t>
  </si>
  <si>
    <t>62236  Office Supplies/Central Stores</t>
  </si>
  <si>
    <t>62241  Office Supl/Min Equip/Non-St Prov</t>
  </si>
  <si>
    <t>62245  Computer Equipment less than $5000</t>
  </si>
  <si>
    <t>62270  Commencement Supplies</t>
  </si>
  <si>
    <t>62290  Office Supplies</t>
  </si>
  <si>
    <t>62299  General - Supplies</t>
  </si>
  <si>
    <t>Total Supplies</t>
  </si>
  <si>
    <t>62304  Postage and Mailing</t>
  </si>
  <si>
    <t>62322  Teleconferences</t>
  </si>
  <si>
    <t>62371  Telephone Equip Crg/Non-D of A</t>
  </si>
  <si>
    <t>62385  Long Distance Chrg/D of A</t>
  </si>
  <si>
    <t>62399  General - Communications</t>
  </si>
  <si>
    <t>623B4  ITSD Long Distance</t>
  </si>
  <si>
    <t>Total Communications</t>
  </si>
  <si>
    <t>62401  In-State personal Car Mileage</t>
  </si>
  <si>
    <t>62407  In-State Meals-Non Overnight</t>
  </si>
  <si>
    <t>62408  In-State Lodging</t>
  </si>
  <si>
    <t>62410  In-State Meals Overnight</t>
  </si>
  <si>
    <t>62435  In-State Other - Training</t>
  </si>
  <si>
    <t>62442  Out of State Personal Car Mlge</t>
  </si>
  <si>
    <t>62443  Out of State Com Trans-Trng</t>
  </si>
  <si>
    <t>62446  Out of State Other-Trng</t>
  </si>
  <si>
    <t>62448  Out of State Meals -Trng</t>
  </si>
  <si>
    <t>62449  Out of State Lodging -Training</t>
  </si>
  <si>
    <t>62452  Special Fees-Training</t>
  </si>
  <si>
    <t>62498  Non-Employee Travel</t>
  </si>
  <si>
    <t>62499  General - Travel</t>
  </si>
  <si>
    <t>Total Travel</t>
  </si>
  <si>
    <t>62599  General - Rent</t>
  </si>
  <si>
    <t>Total Rent</t>
  </si>
  <si>
    <t>62701  Building &amp; Grounds</t>
  </si>
  <si>
    <t>62750  Maintenance Contracts</t>
  </si>
  <si>
    <t>62799  General - Repairs &amp; Mntn</t>
  </si>
  <si>
    <t>Total Maintenance</t>
  </si>
  <si>
    <t>62801  Dues</t>
  </si>
  <si>
    <t>62802  Subscriptions</t>
  </si>
  <si>
    <t>62809  Education/Training Costs</t>
  </si>
  <si>
    <t>62810  Relocation-Taxable</t>
  </si>
  <si>
    <t>62817  Meetings/Conference Costs</t>
  </si>
  <si>
    <t>62826  Job Candidate Expense</t>
  </si>
  <si>
    <t>62853  Public Relations Expenses</t>
  </si>
  <si>
    <t>62863  Relocation-non-Taxable</t>
  </si>
  <si>
    <t>62899  General - Other Expenses</t>
  </si>
  <si>
    <t>Total Other Expenses</t>
  </si>
  <si>
    <t>TOTAL OPERATING EXPENSES</t>
  </si>
  <si>
    <t>TOTAL EXPENSES BY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</si>
</sst>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3" fontId="2" fillId="0" borderId="0" xfId="1" applyFont="1"/>
    <xf numFmtId="43" fontId="2" fillId="0" borderId="0" xfId="1" applyFont="1" applyFill="1"/>
    <xf numFmtId="0" fontId="3" fillId="0" borderId="0" xfId="0" applyFont="1" applyFill="1"/>
    <xf numFmtId="43" fontId="3" fillId="0" borderId="0" xfId="1" applyFont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0" applyFont="1"/>
    <xf numFmtId="43" fontId="3" fillId="0" borderId="1" xfId="1" applyFont="1" applyBorder="1"/>
    <xf numFmtId="43" fontId="5" fillId="0" borderId="0" xfId="1" applyFont="1"/>
    <xf numFmtId="0" fontId="0" fillId="0" borderId="0" xfId="0" applyFill="1" applyAlignment="1">
      <alignment vertical="center" wrapText="1"/>
    </xf>
    <xf numFmtId="0" fontId="6" fillId="2" borderId="2" xfId="0" applyFont="1" applyFill="1" applyBorder="1"/>
    <xf numFmtId="43" fontId="6" fillId="2" borderId="2" xfId="1" applyFont="1" applyFill="1" applyBorder="1"/>
    <xf numFmtId="43" fontId="2" fillId="0" borderId="0" xfId="1" applyFont="1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43" fontId="3" fillId="3" borderId="1" xfId="1" applyFont="1" applyFill="1" applyBorder="1"/>
    <xf numFmtId="43" fontId="3" fillId="0" borderId="1" xfId="1" applyFont="1" applyFill="1" applyBorder="1"/>
    <xf numFmtId="43" fontId="2" fillId="0" borderId="0" xfId="1" applyFont="1" applyFill="1" applyAlignment="1" applyProtection="1">
      <alignment wrapText="1"/>
      <protection locked="0"/>
    </xf>
    <xf numFmtId="0" fontId="7" fillId="0" borderId="0" xfId="0" applyFont="1"/>
    <xf numFmtId="43" fontId="2" fillId="0" borderId="0" xfId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ont="1"/>
    <xf numFmtId="0" fontId="3" fillId="2" borderId="2" xfId="0" applyFont="1" applyFill="1" applyBorder="1"/>
    <xf numFmtId="43" fontId="3" fillId="2" borderId="2" xfId="1" applyFont="1" applyFill="1" applyBorder="1"/>
    <xf numFmtId="43" fontId="3" fillId="0" borderId="2" xfId="1" applyFont="1" applyFill="1" applyBorder="1"/>
    <xf numFmtId="0" fontId="3" fillId="2" borderId="3" xfId="0" applyFont="1" applyFill="1" applyBorder="1"/>
    <xf numFmtId="43" fontId="3" fillId="2" borderId="3" xfId="1" applyFont="1" applyFill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workbookViewId="0">
      <selection sqref="A1:XFD1048576"/>
    </sheetView>
  </sheetViews>
  <sheetFormatPr defaultRowHeight="15" x14ac:dyDescent="0.25"/>
  <cols>
    <col min="1" max="1" width="46.28515625" style="5" bestFit="1" customWidth="1"/>
    <col min="2" max="5" width="12.28515625" style="5" customWidth="1"/>
    <col min="6" max="6" width="12.28515625" style="5" bestFit="1" customWidth="1"/>
    <col min="7" max="8" width="12.28515625" style="5" customWidth="1"/>
    <col min="9" max="10" width="14.7109375" style="12" bestFit="1" customWidth="1"/>
    <col min="11" max="12" width="17.42578125" style="12" bestFit="1" customWidth="1"/>
    <col min="13" max="13" width="40.7109375" style="4" customWidth="1"/>
    <col min="14" max="16384" width="9.140625" style="5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 t="s">
        <v>1</v>
      </c>
      <c r="K1" s="3" t="s">
        <v>2</v>
      </c>
      <c r="L1" s="3" t="s">
        <v>3</v>
      </c>
    </row>
    <row r="2" spans="1:13" x14ac:dyDescent="0.25">
      <c r="A2" s="6"/>
      <c r="B2" s="7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2014</v>
      </c>
      <c r="I2" s="7">
        <v>2015</v>
      </c>
      <c r="J2" s="8" t="s">
        <v>4</v>
      </c>
      <c r="K2" s="8" t="s">
        <v>4</v>
      </c>
      <c r="L2" s="8" t="s">
        <v>4</v>
      </c>
      <c r="M2" s="9" t="s">
        <v>5</v>
      </c>
    </row>
    <row r="3" spans="1:13" x14ac:dyDescent="0.25">
      <c r="A3" s="6"/>
      <c r="B3" s="10" t="s">
        <v>6</v>
      </c>
      <c r="C3" s="10" t="s">
        <v>6</v>
      </c>
      <c r="D3" s="10" t="s">
        <v>6</v>
      </c>
      <c r="E3" s="10" t="s">
        <v>6</v>
      </c>
      <c r="F3" s="10" t="s">
        <v>6</v>
      </c>
      <c r="G3" s="10" t="s">
        <v>7</v>
      </c>
      <c r="H3" s="10" t="s">
        <v>6</v>
      </c>
      <c r="I3" s="10" t="s">
        <v>7</v>
      </c>
      <c r="J3" s="8"/>
      <c r="K3" s="8"/>
      <c r="L3" s="8"/>
      <c r="M3" s="9"/>
    </row>
    <row r="4" spans="1:13" x14ac:dyDescent="0.25">
      <c r="I4" s="11"/>
    </row>
    <row r="5" spans="1:13" x14ac:dyDescent="0.25">
      <c r="A5" s="13" t="s">
        <v>8</v>
      </c>
      <c r="I5" s="11"/>
    </row>
    <row r="6" spans="1:13" customFormat="1" x14ac:dyDescent="0.25">
      <c r="A6" t="s">
        <v>9</v>
      </c>
      <c r="B6" s="11">
        <v>17220</v>
      </c>
      <c r="C6" s="11">
        <v>20100</v>
      </c>
      <c r="D6" s="11">
        <v>20160</v>
      </c>
      <c r="E6" s="11">
        <v>33055.08</v>
      </c>
      <c r="F6" s="11">
        <v>4200</v>
      </c>
      <c r="G6" s="11">
        <v>4200</v>
      </c>
      <c r="H6" s="11">
        <v>31862</v>
      </c>
      <c r="I6" s="14"/>
      <c r="J6" s="15"/>
      <c r="K6" s="15"/>
      <c r="L6" s="15"/>
      <c r="M6" s="4"/>
    </row>
    <row r="7" spans="1:13" customFormat="1" x14ac:dyDescent="0.25">
      <c r="A7" t="s">
        <v>10</v>
      </c>
      <c r="B7" s="11">
        <v>83885.899999999994</v>
      </c>
      <c r="C7" s="11">
        <v>84083.25</v>
      </c>
      <c r="D7" s="11">
        <v>77188.41</v>
      </c>
      <c r="E7" s="12">
        <v>73855.27</v>
      </c>
      <c r="F7" s="11">
        <v>25841.55</v>
      </c>
      <c r="G7" s="11">
        <v>62239</v>
      </c>
      <c r="H7" s="11">
        <v>58463</v>
      </c>
      <c r="I7" s="14">
        <v>99695</v>
      </c>
      <c r="J7" s="15"/>
      <c r="K7" s="15"/>
      <c r="L7" s="15"/>
      <c r="M7" s="4"/>
    </row>
    <row r="8" spans="1:13" customFormat="1" x14ac:dyDescent="0.25">
      <c r="A8" t="s">
        <v>11</v>
      </c>
      <c r="B8" s="11">
        <v>23994.57</v>
      </c>
      <c r="C8" s="11">
        <v>56621.87</v>
      </c>
      <c r="D8" s="11">
        <v>45297.57</v>
      </c>
      <c r="E8" s="12">
        <v>43243.71</v>
      </c>
      <c r="F8" s="11">
        <v>10601.54</v>
      </c>
      <c r="G8" s="11">
        <v>91700</v>
      </c>
      <c r="H8" s="11">
        <v>92052</v>
      </c>
      <c r="I8" s="14">
        <v>94013</v>
      </c>
      <c r="J8" s="15"/>
      <c r="K8" s="15"/>
      <c r="L8" s="15"/>
      <c r="M8" s="4"/>
    </row>
    <row r="9" spans="1:13" customFormat="1" x14ac:dyDescent="0.25">
      <c r="A9" t="s">
        <v>12</v>
      </c>
      <c r="B9" s="11">
        <v>6822.05</v>
      </c>
      <c r="C9" s="11">
        <v>16698.21</v>
      </c>
      <c r="D9" s="11">
        <v>15226.25</v>
      </c>
      <c r="E9" s="11">
        <v>16759.05</v>
      </c>
      <c r="F9" s="11">
        <v>2100</v>
      </c>
      <c r="G9" s="11">
        <v>2100</v>
      </c>
      <c r="H9" s="11">
        <v>11485</v>
      </c>
      <c r="I9" s="14"/>
      <c r="J9" s="15"/>
      <c r="K9" s="15"/>
      <c r="L9" s="15"/>
      <c r="M9" s="4"/>
    </row>
    <row r="10" spans="1:13" customFormat="1" x14ac:dyDescent="0.25">
      <c r="A10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4"/>
      <c r="J10" s="15"/>
      <c r="K10" s="15"/>
      <c r="L10" s="15"/>
      <c r="M10" s="4"/>
    </row>
    <row r="11" spans="1:13" customFormat="1" x14ac:dyDescent="0.25">
      <c r="A11" s="16" t="s">
        <v>14</v>
      </c>
      <c r="B11" s="17">
        <f t="shared" ref="B11:L11" si="0">SUM(B6:B10)</f>
        <v>131922.51999999999</v>
      </c>
      <c r="C11" s="17">
        <f t="shared" si="0"/>
        <v>177503.33</v>
      </c>
      <c r="D11" s="17">
        <f t="shared" si="0"/>
        <v>157872.23000000001</v>
      </c>
      <c r="E11" s="17">
        <f t="shared" si="0"/>
        <v>166913.10999999999</v>
      </c>
      <c r="F11" s="17">
        <f>SUM(F6:F10)</f>
        <v>42743.09</v>
      </c>
      <c r="G11" s="17">
        <f t="shared" si="0"/>
        <v>160239</v>
      </c>
      <c r="H11" s="17">
        <f t="shared" ref="H11" si="1">SUM(H6:H10)</f>
        <v>193862</v>
      </c>
      <c r="I11" s="17">
        <f t="shared" si="0"/>
        <v>193708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4"/>
    </row>
    <row r="12" spans="1:13" customFormat="1" x14ac:dyDescent="0.25">
      <c r="B12" s="11"/>
      <c r="C12" s="11"/>
      <c r="D12" s="11"/>
      <c r="E12" s="11"/>
      <c r="F12" s="11"/>
      <c r="G12" s="11"/>
      <c r="H12" s="11"/>
      <c r="I12" s="14"/>
      <c r="J12" s="15"/>
      <c r="K12" s="15"/>
      <c r="L12" s="15"/>
      <c r="M12" s="4"/>
    </row>
    <row r="13" spans="1:13" customFormat="1" x14ac:dyDescent="0.25">
      <c r="A13" t="s">
        <v>15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4"/>
      <c r="J13" s="15"/>
      <c r="K13" s="15"/>
      <c r="L13" s="15"/>
      <c r="M13" s="4"/>
    </row>
    <row r="14" spans="1:13" customFormat="1" x14ac:dyDescent="0.25">
      <c r="A14" t="s">
        <v>16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600</v>
      </c>
      <c r="I14" s="14"/>
      <c r="J14" s="15"/>
      <c r="K14" s="15"/>
      <c r="L14" s="15"/>
      <c r="M14" s="4"/>
    </row>
    <row r="15" spans="1:13" customFormat="1" x14ac:dyDescent="0.25">
      <c r="A15" s="16" t="s">
        <v>17</v>
      </c>
      <c r="B15" s="17">
        <f t="shared" ref="B15:L15" si="2">SUM(B13:B14)</f>
        <v>0</v>
      </c>
      <c r="C15" s="17">
        <f t="shared" si="2"/>
        <v>0</v>
      </c>
      <c r="D15" s="17">
        <f t="shared" si="2"/>
        <v>0</v>
      </c>
      <c r="E15" s="17">
        <f t="shared" si="2"/>
        <v>0</v>
      </c>
      <c r="F15" s="17">
        <f>SUM(F13:F14)</f>
        <v>0</v>
      </c>
      <c r="G15" s="17">
        <f t="shared" si="2"/>
        <v>0</v>
      </c>
      <c r="H15" s="17">
        <f t="shared" si="2"/>
        <v>600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4"/>
    </row>
    <row r="16" spans="1:13" customFormat="1" x14ac:dyDescent="0.25">
      <c r="B16" s="11"/>
      <c r="C16" s="11"/>
      <c r="D16" s="11"/>
      <c r="E16" s="11"/>
      <c r="F16" s="11"/>
      <c r="G16" s="11"/>
      <c r="H16" s="11"/>
      <c r="I16" s="14"/>
      <c r="J16" s="15"/>
      <c r="K16" s="15"/>
      <c r="L16" s="15"/>
      <c r="M16" s="4"/>
    </row>
    <row r="17" spans="1:13" customFormat="1" x14ac:dyDescent="0.25">
      <c r="A17" t="s">
        <v>18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4"/>
      <c r="J17" s="15"/>
      <c r="K17" s="15"/>
      <c r="L17" s="15"/>
      <c r="M17" s="4"/>
    </row>
    <row r="18" spans="1:13" customFormat="1" x14ac:dyDescent="0.25">
      <c r="A18" t="s">
        <v>19</v>
      </c>
      <c r="B18" s="11">
        <v>0</v>
      </c>
      <c r="C18" s="11">
        <v>2321.2800000000002</v>
      </c>
      <c r="D18" s="11">
        <v>653.34</v>
      </c>
      <c r="E18" s="11">
        <v>373.33</v>
      </c>
      <c r="F18" s="11">
        <v>0</v>
      </c>
      <c r="G18" s="11">
        <v>0</v>
      </c>
      <c r="H18" s="11">
        <v>280</v>
      </c>
      <c r="I18" s="14"/>
      <c r="J18" s="15"/>
      <c r="K18" s="15"/>
      <c r="L18" s="15"/>
      <c r="M18" s="4"/>
    </row>
    <row r="19" spans="1:13" customFormat="1" x14ac:dyDescent="0.25">
      <c r="A19" t="s">
        <v>20</v>
      </c>
      <c r="B19" s="11">
        <v>0</v>
      </c>
      <c r="C19" s="11">
        <v>0</v>
      </c>
      <c r="D19" s="11">
        <v>0</v>
      </c>
      <c r="E19" s="11">
        <v>12725.07</v>
      </c>
      <c r="F19" s="11">
        <v>0</v>
      </c>
      <c r="G19" s="11">
        <v>0</v>
      </c>
      <c r="H19" s="11">
        <v>0</v>
      </c>
      <c r="I19" s="14"/>
      <c r="J19" s="15"/>
      <c r="K19" s="15"/>
      <c r="L19" s="15"/>
      <c r="M19" s="4"/>
    </row>
    <row r="20" spans="1:13" customFormat="1" x14ac:dyDescent="0.25">
      <c r="A20" t="s">
        <v>21</v>
      </c>
      <c r="B20" s="11">
        <v>0</v>
      </c>
      <c r="C20" s="11">
        <v>0</v>
      </c>
      <c r="D20" s="11">
        <v>0</v>
      </c>
      <c r="E20" s="11">
        <v>6961.81</v>
      </c>
      <c r="F20" s="11">
        <v>0</v>
      </c>
      <c r="G20" s="11">
        <v>0</v>
      </c>
      <c r="H20" s="11">
        <v>0</v>
      </c>
      <c r="I20" s="14"/>
      <c r="J20" s="15"/>
      <c r="K20" s="15"/>
      <c r="L20" s="15"/>
      <c r="M20" s="4"/>
    </row>
    <row r="21" spans="1:13" customFormat="1" x14ac:dyDescent="0.25">
      <c r="A21" t="s">
        <v>22</v>
      </c>
      <c r="B21" s="11">
        <v>0</v>
      </c>
      <c r="C21" s="11">
        <v>0</v>
      </c>
      <c r="D21" s="11">
        <v>137.33000000000001</v>
      </c>
      <c r="E21" s="11">
        <v>291.95</v>
      </c>
      <c r="F21" s="11">
        <v>0</v>
      </c>
      <c r="G21" s="11">
        <v>0</v>
      </c>
      <c r="H21" s="11">
        <v>0</v>
      </c>
      <c r="I21" s="14"/>
      <c r="J21" s="15"/>
      <c r="K21" s="15"/>
      <c r="L21" s="15"/>
      <c r="M21" s="4"/>
    </row>
    <row r="22" spans="1:13" customFormat="1" x14ac:dyDescent="0.25">
      <c r="A22" s="16" t="s">
        <v>23</v>
      </c>
      <c r="B22" s="17">
        <f t="shared" ref="B22:L22" si="3">SUM(B17:B21)</f>
        <v>0</v>
      </c>
      <c r="C22" s="17">
        <f t="shared" si="3"/>
        <v>2321.2800000000002</v>
      </c>
      <c r="D22" s="17">
        <f t="shared" si="3"/>
        <v>790.67000000000007</v>
      </c>
      <c r="E22" s="17">
        <f t="shared" si="3"/>
        <v>20352.16</v>
      </c>
      <c r="F22" s="17">
        <f>SUM(F17:F21)</f>
        <v>0</v>
      </c>
      <c r="G22" s="17">
        <f t="shared" si="3"/>
        <v>0</v>
      </c>
      <c r="H22" s="17">
        <f t="shared" si="3"/>
        <v>280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4"/>
    </row>
    <row r="23" spans="1:13" customFormat="1" x14ac:dyDescent="0.25">
      <c r="B23" s="11"/>
      <c r="C23" s="11"/>
      <c r="D23" s="11"/>
      <c r="E23" s="11"/>
      <c r="F23" s="11"/>
      <c r="G23" s="11"/>
      <c r="H23" s="11"/>
      <c r="I23" s="14"/>
      <c r="J23" s="15"/>
      <c r="K23" s="15"/>
      <c r="L23" s="15"/>
      <c r="M23" s="4"/>
    </row>
    <row r="24" spans="1:13" customFormat="1" x14ac:dyDescent="0.25">
      <c r="A24" t="s">
        <v>24</v>
      </c>
      <c r="B24" s="11">
        <v>8087.43</v>
      </c>
      <c r="C24" s="11">
        <v>11053.83</v>
      </c>
      <c r="D24" s="11">
        <v>9638.09</v>
      </c>
      <c r="E24" s="11">
        <v>11297.64</v>
      </c>
      <c r="F24" s="11">
        <v>2589.15</v>
      </c>
      <c r="G24" s="11">
        <v>0</v>
      </c>
      <c r="H24" s="11">
        <v>0</v>
      </c>
      <c r="I24" s="14">
        <v>9220</v>
      </c>
      <c r="J24" s="15"/>
      <c r="K24" s="15"/>
      <c r="L24" s="15"/>
      <c r="M24" s="4"/>
    </row>
    <row r="25" spans="1:13" customFormat="1" x14ac:dyDescent="0.25">
      <c r="A25" t="s">
        <v>25</v>
      </c>
      <c r="B25" s="11">
        <v>18524.36</v>
      </c>
      <c r="C25" s="11">
        <v>24819.040000000001</v>
      </c>
      <c r="D25" s="11">
        <v>24264.36</v>
      </c>
      <c r="E25" s="11">
        <v>19567.8</v>
      </c>
      <c r="F25" s="11">
        <v>5480.34</v>
      </c>
      <c r="G25" s="11">
        <v>0</v>
      </c>
      <c r="H25" s="11">
        <v>0</v>
      </c>
      <c r="I25" s="14">
        <v>19520</v>
      </c>
      <c r="J25" s="15"/>
      <c r="K25" s="15"/>
      <c r="L25" s="15"/>
      <c r="M25" s="4"/>
    </row>
    <row r="26" spans="1:13" customFormat="1" x14ac:dyDescent="0.25">
      <c r="A26" t="s">
        <v>26</v>
      </c>
      <c r="B26" s="11">
        <v>791.51</v>
      </c>
      <c r="C26" s="11">
        <v>1079.8499999999999</v>
      </c>
      <c r="D26" s="11">
        <v>948.75</v>
      </c>
      <c r="E26" s="11">
        <v>975.12</v>
      </c>
      <c r="F26" s="11">
        <v>195.33</v>
      </c>
      <c r="G26" s="11">
        <v>0</v>
      </c>
      <c r="H26" s="11">
        <v>0</v>
      </c>
      <c r="I26" s="14">
        <v>773</v>
      </c>
      <c r="J26" s="15"/>
      <c r="K26" s="15"/>
      <c r="L26" s="15"/>
      <c r="M26" s="4"/>
    </row>
    <row r="27" spans="1:13" customFormat="1" x14ac:dyDescent="0.25">
      <c r="A27" t="s">
        <v>27</v>
      </c>
      <c r="B27" s="11">
        <v>1891.35</v>
      </c>
      <c r="C27" s="11">
        <v>2585.12</v>
      </c>
      <c r="D27" s="11">
        <v>2254.12</v>
      </c>
      <c r="E27" s="11">
        <v>2642.11</v>
      </c>
      <c r="F27" s="11">
        <v>605.52</v>
      </c>
      <c r="G27" s="11">
        <v>0</v>
      </c>
      <c r="H27" s="11">
        <v>0</v>
      </c>
      <c r="I27" s="14">
        <v>2156</v>
      </c>
      <c r="J27" s="15"/>
      <c r="K27" s="15"/>
      <c r="L27" s="15"/>
      <c r="M27" s="4"/>
    </row>
    <row r="28" spans="1:13" customFormat="1" x14ac:dyDescent="0.25">
      <c r="A28" t="s">
        <v>28</v>
      </c>
      <c r="B28" s="11">
        <v>445.29</v>
      </c>
      <c r="C28" s="11">
        <v>260.92</v>
      </c>
      <c r="D28" s="11">
        <v>247.23</v>
      </c>
      <c r="E28" s="11">
        <v>471.27</v>
      </c>
      <c r="F28" s="11">
        <v>157.25</v>
      </c>
      <c r="G28" s="11">
        <v>0</v>
      </c>
      <c r="H28" s="11">
        <v>0</v>
      </c>
      <c r="I28" s="14">
        <v>669</v>
      </c>
      <c r="J28" s="15"/>
      <c r="K28" s="15"/>
      <c r="L28" s="15"/>
      <c r="M28" s="4"/>
    </row>
    <row r="29" spans="1:13" customFormat="1" x14ac:dyDescent="0.25">
      <c r="A29" t="s">
        <v>29</v>
      </c>
      <c r="B29" s="11">
        <v>7275.1</v>
      </c>
      <c r="C29" s="11">
        <v>11392.5</v>
      </c>
      <c r="D29" s="11">
        <v>9754.6</v>
      </c>
      <c r="E29" s="11">
        <v>9813.9</v>
      </c>
      <c r="F29" s="11">
        <v>1382.65</v>
      </c>
      <c r="G29" s="11">
        <v>0</v>
      </c>
      <c r="H29" s="11">
        <v>0</v>
      </c>
      <c r="I29" s="14">
        <v>0</v>
      </c>
      <c r="J29" s="15"/>
      <c r="K29" s="15"/>
      <c r="L29" s="15"/>
      <c r="M29" s="4"/>
    </row>
    <row r="30" spans="1:13" customFormat="1" x14ac:dyDescent="0.25">
      <c r="A30" t="s">
        <v>30</v>
      </c>
      <c r="B30" s="11">
        <v>5241.79</v>
      </c>
      <c r="C30" s="11">
        <v>6105.87</v>
      </c>
      <c r="D30" s="11">
        <v>5557.5</v>
      </c>
      <c r="E30" s="11">
        <v>5832.2</v>
      </c>
      <c r="F30" s="11">
        <v>1451.83</v>
      </c>
      <c r="G30" s="11">
        <v>0</v>
      </c>
      <c r="H30" s="11">
        <v>0</v>
      </c>
      <c r="I30" s="14">
        <v>0</v>
      </c>
      <c r="J30" s="15"/>
      <c r="K30" s="15"/>
      <c r="L30" s="15"/>
      <c r="M30" s="4"/>
    </row>
    <row r="31" spans="1:13" customFormat="1" x14ac:dyDescent="0.25">
      <c r="A31" t="s">
        <v>31</v>
      </c>
      <c r="B31" s="18">
        <v>1057.56</v>
      </c>
      <c r="C31" s="18">
        <v>1231.94</v>
      </c>
      <c r="D31" s="18">
        <v>1141.1199999999999</v>
      </c>
      <c r="E31" s="18">
        <v>1157.02</v>
      </c>
      <c r="F31" s="18">
        <v>292.98</v>
      </c>
      <c r="G31" s="18">
        <v>0</v>
      </c>
      <c r="H31" s="18">
        <v>0</v>
      </c>
      <c r="I31" s="14">
        <v>0</v>
      </c>
      <c r="J31" s="15"/>
      <c r="K31" s="15"/>
      <c r="L31" s="15"/>
      <c r="M31" s="19"/>
    </row>
    <row r="32" spans="1:13" customFormat="1" x14ac:dyDescent="0.25">
      <c r="A32" t="s">
        <v>32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49200</v>
      </c>
      <c r="H32" s="11">
        <v>56906</v>
      </c>
      <c r="I32" s="14">
        <v>31626</v>
      </c>
      <c r="J32" s="15"/>
      <c r="K32" s="15"/>
      <c r="L32" s="15"/>
      <c r="M32" s="4"/>
    </row>
    <row r="33" spans="1:13" customFormat="1" x14ac:dyDescent="0.25">
      <c r="A33" s="16" t="s">
        <v>33</v>
      </c>
      <c r="B33" s="17">
        <f t="shared" ref="B33:L33" si="4">SUM(B24:B32)</f>
        <v>43314.39</v>
      </c>
      <c r="C33" s="17">
        <f t="shared" si="4"/>
        <v>58529.070000000007</v>
      </c>
      <c r="D33" s="17">
        <f t="shared" si="4"/>
        <v>53805.770000000004</v>
      </c>
      <c r="E33" s="17">
        <f t="shared" si="4"/>
        <v>51757.05999999999</v>
      </c>
      <c r="F33" s="17">
        <f>SUM(F24:F32)</f>
        <v>12155.05</v>
      </c>
      <c r="G33" s="17">
        <f t="shared" si="4"/>
        <v>49200</v>
      </c>
      <c r="H33" s="17">
        <f t="shared" si="4"/>
        <v>56906</v>
      </c>
      <c r="I33" s="17">
        <f t="shared" si="4"/>
        <v>63964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4"/>
    </row>
    <row r="34" spans="1:13" customFormat="1" x14ac:dyDescent="0.25">
      <c r="I34" s="14"/>
      <c r="J34" s="15"/>
      <c r="K34" s="15"/>
      <c r="L34" s="15"/>
      <c r="M34" s="4"/>
    </row>
    <row r="35" spans="1:13" ht="15.75" thickBot="1" x14ac:dyDescent="0.3">
      <c r="A35" s="20" t="s">
        <v>34</v>
      </c>
      <c r="B35" s="21">
        <f t="shared" ref="B35:L35" si="5">B11+B15+B22+B33</f>
        <v>175236.90999999997</v>
      </c>
      <c r="C35" s="21">
        <f t="shared" si="5"/>
        <v>238353.68</v>
      </c>
      <c r="D35" s="21">
        <f t="shared" si="5"/>
        <v>212468.67000000004</v>
      </c>
      <c r="E35" s="21">
        <f t="shared" si="5"/>
        <v>239022.33</v>
      </c>
      <c r="F35" s="21">
        <f>F11+F15+F22+F33</f>
        <v>54898.14</v>
      </c>
      <c r="G35" s="21">
        <f t="shared" si="5"/>
        <v>209439</v>
      </c>
      <c r="H35" s="21">
        <f t="shared" si="5"/>
        <v>251648</v>
      </c>
      <c r="I35" s="21">
        <f t="shared" si="5"/>
        <v>257672</v>
      </c>
      <c r="J35" s="21">
        <f t="shared" si="5"/>
        <v>0</v>
      </c>
      <c r="K35" s="21">
        <f t="shared" si="5"/>
        <v>0</v>
      </c>
      <c r="L35" s="21">
        <f t="shared" si="5"/>
        <v>0</v>
      </c>
    </row>
    <row r="36" spans="1:13" customFormat="1" x14ac:dyDescent="0.2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4"/>
    </row>
    <row r="37" spans="1:13" customFormat="1" x14ac:dyDescent="0.25">
      <c r="A37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22"/>
      <c r="J37" s="22"/>
      <c r="K37" s="22"/>
      <c r="L37" s="22"/>
      <c r="M37" s="23"/>
    </row>
    <row r="38" spans="1:13" customFormat="1" x14ac:dyDescent="0.25">
      <c r="A38" t="s">
        <v>36</v>
      </c>
      <c r="B38" s="11">
        <v>0</v>
      </c>
      <c r="C38" s="11">
        <v>0</v>
      </c>
      <c r="D38" s="11">
        <v>0</v>
      </c>
      <c r="E38" s="11">
        <v>62.88</v>
      </c>
      <c r="F38" s="11">
        <v>0</v>
      </c>
      <c r="G38" s="11">
        <v>0</v>
      </c>
      <c r="H38" s="11">
        <v>595</v>
      </c>
      <c r="I38" s="22"/>
      <c r="J38" s="22"/>
      <c r="K38" s="22"/>
      <c r="L38" s="22"/>
      <c r="M38" s="23"/>
    </row>
    <row r="39" spans="1:13" customFormat="1" x14ac:dyDescent="0.25">
      <c r="A39" t="s">
        <v>37</v>
      </c>
      <c r="B39" s="11">
        <v>2911.68</v>
      </c>
      <c r="C39" s="11">
        <v>1759.94</v>
      </c>
      <c r="D39" s="11">
        <v>1025.92</v>
      </c>
      <c r="E39" s="11">
        <v>1075.97</v>
      </c>
      <c r="F39" s="11">
        <v>231.59</v>
      </c>
      <c r="G39" s="11">
        <v>0</v>
      </c>
      <c r="H39" s="11">
        <v>3100</v>
      </c>
      <c r="I39" s="22">
        <v>3500</v>
      </c>
      <c r="J39" s="22"/>
      <c r="K39" s="22"/>
      <c r="L39" s="22"/>
      <c r="M39" s="23"/>
    </row>
    <row r="40" spans="1:13" customFormat="1" x14ac:dyDescent="0.25">
      <c r="A40" t="s">
        <v>38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600</v>
      </c>
      <c r="H40" s="11"/>
      <c r="I40" s="22"/>
      <c r="J40" s="22"/>
      <c r="K40" s="22"/>
      <c r="L40" s="22"/>
      <c r="M40" s="23"/>
    </row>
    <row r="41" spans="1:13" customFormat="1" x14ac:dyDescent="0.25">
      <c r="A41" s="16" t="s">
        <v>39</v>
      </c>
      <c r="B41" s="24">
        <f t="shared" ref="B41:I41" si="6">SUM(B37:B40)</f>
        <v>2911.68</v>
      </c>
      <c r="C41" s="24">
        <f t="shared" si="6"/>
        <v>1759.94</v>
      </c>
      <c r="D41" s="24">
        <f t="shared" si="6"/>
        <v>1025.92</v>
      </c>
      <c r="E41" s="24">
        <f t="shared" si="6"/>
        <v>1138.8500000000001</v>
      </c>
      <c r="F41" s="24">
        <f>SUM(F37:F40)</f>
        <v>231.59</v>
      </c>
      <c r="G41" s="24">
        <f t="shared" si="6"/>
        <v>600</v>
      </c>
      <c r="H41" s="24">
        <f t="shared" ref="H41" si="7">SUM(H37:H40)</f>
        <v>3695</v>
      </c>
      <c r="I41" s="24">
        <f t="shared" si="6"/>
        <v>3500</v>
      </c>
      <c r="J41" s="25">
        <f t="shared" ref="J41:L41" si="8">SUM(J37:J40)</f>
        <v>0</v>
      </c>
      <c r="K41" s="25">
        <f t="shared" si="8"/>
        <v>0</v>
      </c>
      <c r="L41" s="25">
        <f t="shared" si="8"/>
        <v>0</v>
      </c>
      <c r="M41" s="23"/>
    </row>
    <row r="42" spans="1:13" customFormat="1" x14ac:dyDescent="0.25">
      <c r="B42" s="11"/>
      <c r="C42" s="11"/>
      <c r="D42" s="11"/>
      <c r="E42" s="11"/>
      <c r="F42" s="11"/>
      <c r="G42" s="11"/>
      <c r="H42" s="11"/>
      <c r="I42" s="22"/>
      <c r="J42" s="22"/>
      <c r="K42" s="22"/>
      <c r="L42" s="22"/>
      <c r="M42" s="23"/>
    </row>
    <row r="43" spans="1:13" customFormat="1" x14ac:dyDescent="0.25">
      <c r="A43" t="s">
        <v>40</v>
      </c>
      <c r="B43" s="11">
        <v>0</v>
      </c>
      <c r="C43" s="11">
        <v>0</v>
      </c>
      <c r="D43" s="11">
        <v>0</v>
      </c>
      <c r="E43" s="11">
        <v>0</v>
      </c>
      <c r="F43" s="11">
        <v>52.49</v>
      </c>
      <c r="G43" s="11">
        <v>0</v>
      </c>
      <c r="H43" s="11">
        <v>0</v>
      </c>
      <c r="I43" s="22">
        <v>300</v>
      </c>
      <c r="J43" s="22"/>
      <c r="K43" s="22"/>
      <c r="L43" s="22"/>
      <c r="M43" s="23"/>
    </row>
    <row r="44" spans="1:13" customFormat="1" x14ac:dyDescent="0.25">
      <c r="A44" t="s">
        <v>41</v>
      </c>
      <c r="B44" s="11">
        <v>0</v>
      </c>
      <c r="C44" s="11">
        <v>87.15</v>
      </c>
      <c r="D44" s="11">
        <v>1203.01</v>
      </c>
      <c r="E44" s="11">
        <v>0</v>
      </c>
      <c r="F44" s="11">
        <v>4079.7</v>
      </c>
      <c r="G44" s="11">
        <v>0</v>
      </c>
      <c r="H44" s="11">
        <v>432</v>
      </c>
      <c r="I44" s="22">
        <v>6000</v>
      </c>
      <c r="J44" s="22"/>
      <c r="K44" s="22"/>
      <c r="L44" s="22"/>
      <c r="M44" s="23"/>
    </row>
    <row r="45" spans="1:13" customFormat="1" x14ac:dyDescent="0.25">
      <c r="A45" t="s">
        <v>42</v>
      </c>
      <c r="B45" s="11">
        <v>0</v>
      </c>
      <c r="C45" s="11">
        <v>0</v>
      </c>
      <c r="D45" s="11">
        <v>0</v>
      </c>
      <c r="E45" s="11">
        <v>1041.04</v>
      </c>
      <c r="F45" s="11">
        <v>179.99</v>
      </c>
      <c r="G45" s="11">
        <v>0</v>
      </c>
      <c r="H45" s="11">
        <v>379</v>
      </c>
      <c r="I45" s="22"/>
      <c r="J45" s="22"/>
      <c r="K45" s="22"/>
      <c r="L45" s="22"/>
      <c r="M45" s="23"/>
    </row>
    <row r="46" spans="1:13" customFormat="1" x14ac:dyDescent="0.25">
      <c r="A46" t="s">
        <v>43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22"/>
      <c r="J46" s="22"/>
      <c r="K46" s="22"/>
      <c r="L46" s="22"/>
      <c r="M46" s="23"/>
    </row>
    <row r="47" spans="1:13" customFormat="1" x14ac:dyDescent="0.25">
      <c r="A47" t="s">
        <v>44</v>
      </c>
      <c r="B47" s="11">
        <v>0</v>
      </c>
      <c r="C47" s="11">
        <v>0</v>
      </c>
      <c r="D47" s="11">
        <v>12.2</v>
      </c>
      <c r="E47" s="11">
        <v>93.84</v>
      </c>
      <c r="F47" s="11">
        <v>0</v>
      </c>
      <c r="G47" s="11">
        <v>0</v>
      </c>
      <c r="H47" s="11">
        <v>0</v>
      </c>
      <c r="I47" s="22"/>
      <c r="J47" s="22"/>
      <c r="K47" s="22"/>
      <c r="L47" s="22"/>
      <c r="M47" s="23"/>
    </row>
    <row r="48" spans="1:13" customFormat="1" x14ac:dyDescent="0.25">
      <c r="A48" t="s">
        <v>45</v>
      </c>
      <c r="B48" s="11">
        <v>78.599999999999994</v>
      </c>
      <c r="C48" s="11">
        <v>0</v>
      </c>
      <c r="D48" s="11">
        <v>127.94</v>
      </c>
      <c r="E48" s="11">
        <v>72.17</v>
      </c>
      <c r="F48" s="11">
        <v>148.53</v>
      </c>
      <c r="G48" s="11">
        <v>0</v>
      </c>
      <c r="H48" s="11">
        <v>91</v>
      </c>
      <c r="I48" s="22"/>
      <c r="J48" s="22"/>
      <c r="K48" s="22"/>
      <c r="L48" s="22"/>
      <c r="M48" s="23"/>
    </row>
    <row r="49" spans="1:14" customFormat="1" x14ac:dyDescent="0.25">
      <c r="A49" t="s">
        <v>46</v>
      </c>
      <c r="B49" s="11">
        <v>82.2</v>
      </c>
      <c r="C49" s="11">
        <v>235</v>
      </c>
      <c r="D49" s="11">
        <v>240.75</v>
      </c>
      <c r="E49" s="11">
        <v>348.9</v>
      </c>
      <c r="F49" s="11">
        <v>36</v>
      </c>
      <c r="G49" s="11">
        <v>0</v>
      </c>
      <c r="H49" s="11">
        <v>634</v>
      </c>
      <c r="I49" s="22">
        <v>700</v>
      </c>
      <c r="J49" s="22"/>
      <c r="K49" s="22"/>
      <c r="L49" s="22"/>
      <c r="M49" s="23"/>
    </row>
    <row r="50" spans="1:14" customFormat="1" x14ac:dyDescent="0.25">
      <c r="A50" t="s">
        <v>47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22"/>
      <c r="J50" s="22"/>
      <c r="K50" s="22"/>
      <c r="L50" s="22"/>
      <c r="M50" s="23"/>
    </row>
    <row r="51" spans="1:14" customFormat="1" x14ac:dyDescent="0.25">
      <c r="A51" t="s">
        <v>48</v>
      </c>
      <c r="B51" s="11">
        <v>88.26</v>
      </c>
      <c r="C51" s="11">
        <v>114.43</v>
      </c>
      <c r="D51" s="11">
        <v>156.49</v>
      </c>
      <c r="E51" s="11">
        <v>94.34</v>
      </c>
      <c r="F51" s="11">
        <v>8.94</v>
      </c>
      <c r="G51" s="11">
        <v>0</v>
      </c>
      <c r="H51" s="11">
        <v>391</v>
      </c>
      <c r="I51" s="22"/>
      <c r="J51" s="22"/>
      <c r="K51" s="22"/>
      <c r="L51" s="22"/>
      <c r="M51" s="23"/>
    </row>
    <row r="52" spans="1:14" customFormat="1" x14ac:dyDescent="0.25">
      <c r="A52" t="s">
        <v>49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22"/>
      <c r="J52" s="22"/>
      <c r="K52" s="22"/>
      <c r="L52" s="22"/>
      <c r="M52" s="23"/>
    </row>
    <row r="53" spans="1:14" customFormat="1" x14ac:dyDescent="0.25">
      <c r="A53" t="s">
        <v>50</v>
      </c>
      <c r="B53" s="11">
        <v>0</v>
      </c>
      <c r="C53" s="11">
        <v>0</v>
      </c>
      <c r="D53" s="11">
        <v>0</v>
      </c>
      <c r="E53" s="11">
        <v>0</v>
      </c>
      <c r="F53" s="11">
        <v>200</v>
      </c>
      <c r="G53" s="11">
        <v>0</v>
      </c>
      <c r="H53" s="11">
        <v>0</v>
      </c>
      <c r="I53" s="22"/>
      <c r="J53" s="22"/>
      <c r="K53" s="22"/>
      <c r="L53" s="22"/>
      <c r="M53" s="23"/>
    </row>
    <row r="54" spans="1:14" customFormat="1" x14ac:dyDescent="0.25">
      <c r="A54" t="s">
        <v>51</v>
      </c>
      <c r="B54" s="11">
        <v>70.75</v>
      </c>
      <c r="C54" s="11">
        <v>0</v>
      </c>
      <c r="D54" s="11">
        <v>0</v>
      </c>
      <c r="E54" s="11">
        <v>0</v>
      </c>
      <c r="F54" s="11">
        <v>7.5</v>
      </c>
      <c r="G54" s="11">
        <v>0</v>
      </c>
      <c r="H54" s="11">
        <v>0</v>
      </c>
      <c r="I54" s="22"/>
      <c r="J54" s="22"/>
      <c r="K54" s="22"/>
      <c r="L54" s="22"/>
      <c r="M54" s="26"/>
    </row>
    <row r="55" spans="1:14" customFormat="1" x14ac:dyDescent="0.25">
      <c r="A55" t="s">
        <v>52</v>
      </c>
      <c r="B55" s="11">
        <v>36.75</v>
      </c>
      <c r="C55" s="11">
        <v>16.5</v>
      </c>
      <c r="D55" s="11">
        <v>0</v>
      </c>
      <c r="E55" s="11">
        <v>683</v>
      </c>
      <c r="F55" s="11">
        <v>101.11</v>
      </c>
      <c r="G55" s="11">
        <v>1900</v>
      </c>
      <c r="H55" s="11">
        <v>44</v>
      </c>
      <c r="I55" s="22">
        <v>500</v>
      </c>
      <c r="J55" s="22"/>
      <c r="K55" s="22"/>
      <c r="L55" s="22"/>
      <c r="M55" s="23"/>
    </row>
    <row r="56" spans="1:14" customFormat="1" x14ac:dyDescent="0.25">
      <c r="A56" s="16" t="s">
        <v>53</v>
      </c>
      <c r="B56" s="24">
        <f t="shared" ref="B56:E56" si="9">SUM(B44:B55)</f>
        <v>356.56</v>
      </c>
      <c r="C56" s="24">
        <f t="shared" si="9"/>
        <v>453.08</v>
      </c>
      <c r="D56" s="24">
        <f t="shared" si="9"/>
        <v>1740.39</v>
      </c>
      <c r="E56" s="24">
        <f t="shared" si="9"/>
        <v>2333.29</v>
      </c>
      <c r="F56" s="24">
        <f t="shared" ref="F56:L56" si="10">SUM(F43:F55)</f>
        <v>4814.2599999999984</v>
      </c>
      <c r="G56" s="24">
        <f t="shared" si="10"/>
        <v>1900</v>
      </c>
      <c r="H56" s="24">
        <f t="shared" si="10"/>
        <v>1971</v>
      </c>
      <c r="I56" s="24">
        <f t="shared" si="10"/>
        <v>7500</v>
      </c>
      <c r="J56" s="25">
        <f t="shared" si="10"/>
        <v>0</v>
      </c>
      <c r="K56" s="25">
        <f t="shared" si="10"/>
        <v>0</v>
      </c>
      <c r="L56" s="25">
        <f t="shared" si="10"/>
        <v>0</v>
      </c>
      <c r="M56" s="23"/>
    </row>
    <row r="57" spans="1:14" customFormat="1" x14ac:dyDescent="0.25">
      <c r="B57" s="11"/>
      <c r="C57" s="11"/>
      <c r="D57" s="11"/>
      <c r="E57" s="11"/>
      <c r="F57" s="11"/>
      <c r="G57" s="11"/>
      <c r="H57" s="11"/>
      <c r="I57" s="22"/>
      <c r="J57" s="22"/>
      <c r="K57" s="22"/>
      <c r="L57" s="22"/>
      <c r="M57" s="23"/>
    </row>
    <row r="58" spans="1:14" customFormat="1" x14ac:dyDescent="0.25">
      <c r="A58" t="s">
        <v>54</v>
      </c>
      <c r="B58" s="11">
        <v>379.03</v>
      </c>
      <c r="C58" s="11">
        <v>647.1</v>
      </c>
      <c r="D58" s="11">
        <v>214.07</v>
      </c>
      <c r="E58" s="11">
        <v>290.55</v>
      </c>
      <c r="F58" s="11">
        <v>81.61</v>
      </c>
      <c r="G58" s="11">
        <v>0</v>
      </c>
      <c r="H58" s="11">
        <v>20</v>
      </c>
      <c r="I58" s="22">
        <v>90</v>
      </c>
      <c r="J58" s="22"/>
      <c r="K58" s="22"/>
      <c r="L58" s="22"/>
      <c r="M58" s="23"/>
    </row>
    <row r="59" spans="1:14" s="31" customFormat="1" x14ac:dyDescent="0.25">
      <c r="A59" s="27" t="s">
        <v>55</v>
      </c>
      <c r="B59" s="11">
        <v>0</v>
      </c>
      <c r="C59" s="11">
        <v>0</v>
      </c>
      <c r="D59" s="11">
        <v>8.81</v>
      </c>
      <c r="E59" s="11">
        <v>0</v>
      </c>
      <c r="F59" s="11">
        <v>0</v>
      </c>
      <c r="G59" s="11">
        <v>0</v>
      </c>
      <c r="H59" s="11">
        <v>0</v>
      </c>
      <c r="I59" s="28"/>
      <c r="J59" s="28"/>
      <c r="K59" s="28"/>
      <c r="L59" s="28"/>
      <c r="M59" s="29"/>
      <c r="N59" s="30"/>
    </row>
    <row r="60" spans="1:14" customFormat="1" x14ac:dyDescent="0.25">
      <c r="A60" t="s">
        <v>56</v>
      </c>
      <c r="B60" s="11">
        <v>1200</v>
      </c>
      <c r="C60" s="11">
        <v>900</v>
      </c>
      <c r="D60" s="11">
        <v>900</v>
      </c>
      <c r="E60" s="11">
        <v>900</v>
      </c>
      <c r="F60" s="11">
        <v>750</v>
      </c>
      <c r="G60" s="11">
        <v>0</v>
      </c>
      <c r="H60" s="11">
        <v>1200</v>
      </c>
      <c r="I60" s="22">
        <v>600</v>
      </c>
      <c r="J60" s="22"/>
      <c r="K60" s="22"/>
      <c r="L60" s="22"/>
      <c r="M60" s="23"/>
    </row>
    <row r="61" spans="1:14" customFormat="1" x14ac:dyDescent="0.25">
      <c r="A61" t="s">
        <v>57</v>
      </c>
      <c r="B61" s="11">
        <v>72.290000000000006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22"/>
      <c r="J61" s="22"/>
      <c r="K61" s="22"/>
      <c r="L61" s="22"/>
      <c r="M61" s="23"/>
    </row>
    <row r="62" spans="1:14" customFormat="1" x14ac:dyDescent="0.25">
      <c r="A62" t="s">
        <v>58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1200</v>
      </c>
      <c r="H62" s="11"/>
      <c r="I62" s="22"/>
      <c r="J62" s="22"/>
      <c r="K62" s="22"/>
      <c r="L62" s="22"/>
      <c r="M62" s="23"/>
    </row>
    <row r="63" spans="1:14" customFormat="1" x14ac:dyDescent="0.25">
      <c r="A63" t="s">
        <v>59</v>
      </c>
      <c r="B63" s="11">
        <v>0</v>
      </c>
      <c r="C63" s="11">
        <v>22.45</v>
      </c>
      <c r="D63" s="11">
        <v>23.08</v>
      </c>
      <c r="E63" s="11">
        <v>41.27</v>
      </c>
      <c r="F63" s="11">
        <v>21.21</v>
      </c>
      <c r="G63" s="11">
        <v>0</v>
      </c>
      <c r="H63" s="11">
        <v>61</v>
      </c>
      <c r="I63" s="22">
        <v>500</v>
      </c>
      <c r="J63" s="22"/>
      <c r="K63" s="22"/>
      <c r="L63" s="22"/>
      <c r="M63" s="23"/>
    </row>
    <row r="64" spans="1:14" customFormat="1" x14ac:dyDescent="0.25">
      <c r="A64" s="16" t="s">
        <v>60</v>
      </c>
      <c r="B64" s="24">
        <f>SUM(B58:B63)</f>
        <v>1651.32</v>
      </c>
      <c r="C64" s="24">
        <f>SUM(C58:C63)</f>
        <v>1569.55</v>
      </c>
      <c r="D64" s="24">
        <f t="shared" ref="D64:L64" si="11">SUM(D58:D63)</f>
        <v>1145.96</v>
      </c>
      <c r="E64" s="24">
        <f t="shared" si="11"/>
        <v>1231.82</v>
      </c>
      <c r="F64" s="24">
        <f>SUM(F58:F63)</f>
        <v>852.82</v>
      </c>
      <c r="G64" s="24">
        <f t="shared" si="11"/>
        <v>1200</v>
      </c>
      <c r="H64" s="24">
        <f t="shared" si="11"/>
        <v>1281</v>
      </c>
      <c r="I64" s="24">
        <f t="shared" si="11"/>
        <v>1190</v>
      </c>
      <c r="J64" s="25">
        <f t="shared" si="11"/>
        <v>0</v>
      </c>
      <c r="K64" s="25">
        <f t="shared" si="11"/>
        <v>0</v>
      </c>
      <c r="L64" s="25">
        <f t="shared" si="11"/>
        <v>0</v>
      </c>
      <c r="M64" s="23"/>
    </row>
    <row r="65" spans="1:13" customFormat="1" x14ac:dyDescent="0.25">
      <c r="B65" s="11"/>
      <c r="C65" s="11"/>
      <c r="D65" s="11"/>
      <c r="E65" s="11"/>
      <c r="F65" s="11"/>
      <c r="G65" s="11"/>
      <c r="H65" s="11"/>
      <c r="I65" s="22"/>
      <c r="J65" s="22"/>
      <c r="K65" s="22"/>
      <c r="L65" s="22"/>
      <c r="M65" s="23"/>
    </row>
    <row r="66" spans="1:13" customFormat="1" x14ac:dyDescent="0.25">
      <c r="A66" t="s">
        <v>61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22"/>
      <c r="J66" s="22"/>
      <c r="K66" s="22"/>
      <c r="L66" s="22"/>
      <c r="M66" s="23"/>
    </row>
    <row r="67" spans="1:13" customFormat="1" x14ac:dyDescent="0.25">
      <c r="A67" t="s">
        <v>62</v>
      </c>
      <c r="B67" s="11">
        <v>0</v>
      </c>
      <c r="C67" s="11">
        <v>11</v>
      </c>
      <c r="D67" s="11">
        <v>0</v>
      </c>
      <c r="E67" s="11">
        <v>0</v>
      </c>
      <c r="F67" s="11">
        <v>6</v>
      </c>
      <c r="G67" s="11">
        <v>0</v>
      </c>
      <c r="H67" s="11">
        <v>0</v>
      </c>
      <c r="I67" s="22">
        <v>120</v>
      </c>
      <c r="J67" s="22"/>
      <c r="K67" s="22"/>
      <c r="L67" s="22"/>
      <c r="M67" s="23"/>
    </row>
    <row r="68" spans="1:13" customFormat="1" x14ac:dyDescent="0.25">
      <c r="A68" t="s">
        <v>63</v>
      </c>
      <c r="B68" s="11">
        <v>0</v>
      </c>
      <c r="C68" s="11">
        <v>0</v>
      </c>
      <c r="D68" s="11">
        <v>0</v>
      </c>
      <c r="E68" s="11">
        <v>76.64</v>
      </c>
      <c r="F68" s="11">
        <v>500.34</v>
      </c>
      <c r="G68" s="11">
        <v>0</v>
      </c>
      <c r="H68" s="11">
        <v>381</v>
      </c>
      <c r="I68" s="22">
        <v>1000</v>
      </c>
      <c r="J68" s="22"/>
      <c r="K68" s="22"/>
      <c r="L68" s="22"/>
      <c r="M68" s="23"/>
    </row>
    <row r="69" spans="1:13" customFormat="1" x14ac:dyDescent="0.25">
      <c r="A69" t="s">
        <v>64</v>
      </c>
      <c r="B69" s="11">
        <v>0</v>
      </c>
      <c r="C69" s="11">
        <v>66</v>
      </c>
      <c r="D69" s="11">
        <v>0</v>
      </c>
      <c r="E69" s="11">
        <v>28</v>
      </c>
      <c r="F69" s="11">
        <v>0</v>
      </c>
      <c r="G69" s="11">
        <v>0</v>
      </c>
      <c r="H69" s="11">
        <v>46</v>
      </c>
      <c r="I69" s="22">
        <v>140</v>
      </c>
      <c r="J69" s="22"/>
      <c r="K69" s="22"/>
      <c r="L69" s="22"/>
      <c r="M69" s="23"/>
    </row>
    <row r="70" spans="1:13" customFormat="1" x14ac:dyDescent="0.25">
      <c r="A70" t="s">
        <v>65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22"/>
      <c r="J70" s="22"/>
      <c r="K70" s="22"/>
      <c r="L70" s="22"/>
      <c r="M70" s="23"/>
    </row>
    <row r="71" spans="1:13" customFormat="1" x14ac:dyDescent="0.25">
      <c r="A71" t="s">
        <v>66</v>
      </c>
      <c r="B71" s="11">
        <v>0</v>
      </c>
      <c r="C71" s="11">
        <v>0</v>
      </c>
      <c r="D71" s="11">
        <v>298.89999999999998</v>
      </c>
      <c r="E71" s="11">
        <v>193.84</v>
      </c>
      <c r="F71" s="11">
        <v>0</v>
      </c>
      <c r="G71" s="11">
        <v>0</v>
      </c>
      <c r="H71" s="11">
        <v>0</v>
      </c>
      <c r="I71" s="22"/>
      <c r="J71" s="22"/>
      <c r="K71" s="22"/>
      <c r="L71" s="22"/>
      <c r="M71" s="23"/>
    </row>
    <row r="72" spans="1:13" customFormat="1" x14ac:dyDescent="0.25">
      <c r="A72" t="s">
        <v>67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22"/>
      <c r="J72" s="22"/>
      <c r="K72" s="22"/>
      <c r="L72" s="22"/>
      <c r="M72" s="23"/>
    </row>
    <row r="73" spans="1:13" customFormat="1" x14ac:dyDescent="0.25">
      <c r="A73" t="s">
        <v>68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22"/>
      <c r="J73" s="22"/>
      <c r="K73" s="22"/>
      <c r="L73" s="22"/>
      <c r="M73" s="23"/>
    </row>
    <row r="74" spans="1:13" customFormat="1" x14ac:dyDescent="0.25">
      <c r="A74" t="s">
        <v>69</v>
      </c>
      <c r="B74" s="11">
        <v>0</v>
      </c>
      <c r="C74" s="11">
        <v>0</v>
      </c>
      <c r="D74" s="11">
        <v>168</v>
      </c>
      <c r="E74" s="11">
        <v>228</v>
      </c>
      <c r="F74" s="11">
        <v>0</v>
      </c>
      <c r="G74" s="11">
        <v>0</v>
      </c>
      <c r="H74" s="11">
        <v>0</v>
      </c>
      <c r="I74" s="22"/>
      <c r="J74" s="22"/>
      <c r="K74" s="22"/>
      <c r="L74" s="22"/>
      <c r="M74" s="23"/>
    </row>
    <row r="75" spans="1:13" customFormat="1" x14ac:dyDescent="0.25">
      <c r="A75" t="s">
        <v>70</v>
      </c>
      <c r="B75" s="11">
        <v>0</v>
      </c>
      <c r="C75" s="11">
        <v>0</v>
      </c>
      <c r="D75" s="11">
        <v>228.69</v>
      </c>
      <c r="E75" s="11">
        <v>302.35000000000002</v>
      </c>
      <c r="F75" s="11">
        <v>0</v>
      </c>
      <c r="G75" s="11">
        <v>0</v>
      </c>
      <c r="H75" s="11">
        <v>1697</v>
      </c>
      <c r="I75" s="22"/>
      <c r="J75" s="22"/>
      <c r="K75" s="22"/>
      <c r="L75" s="22"/>
      <c r="M75" s="23"/>
    </row>
    <row r="76" spans="1:13" customFormat="1" x14ac:dyDescent="0.25">
      <c r="A76" t="s">
        <v>71</v>
      </c>
      <c r="B76" s="11">
        <v>0</v>
      </c>
      <c r="C76" s="11">
        <v>179</v>
      </c>
      <c r="D76" s="11">
        <v>984.9</v>
      </c>
      <c r="E76" s="11">
        <v>0</v>
      </c>
      <c r="F76" s="11">
        <v>0</v>
      </c>
      <c r="G76" s="11">
        <v>0</v>
      </c>
      <c r="H76" s="11">
        <v>0</v>
      </c>
      <c r="I76" s="22"/>
      <c r="J76" s="22"/>
      <c r="K76" s="22"/>
      <c r="L76" s="22"/>
      <c r="M76" s="23"/>
    </row>
    <row r="77" spans="1:13" customFormat="1" x14ac:dyDescent="0.25">
      <c r="A77" t="s">
        <v>72</v>
      </c>
      <c r="B77" s="11">
        <v>0</v>
      </c>
      <c r="C77" s="11">
        <v>0</v>
      </c>
      <c r="D77" s="11">
        <v>0</v>
      </c>
      <c r="E77" s="11">
        <v>0</v>
      </c>
      <c r="F77" s="11">
        <v>749.4</v>
      </c>
      <c r="G77" s="11">
        <v>0</v>
      </c>
      <c r="H77" s="11">
        <v>0</v>
      </c>
      <c r="I77" s="22"/>
      <c r="J77" s="22"/>
      <c r="K77" s="22"/>
      <c r="L77" s="22"/>
      <c r="M77" s="23"/>
    </row>
    <row r="78" spans="1:13" customFormat="1" x14ac:dyDescent="0.25">
      <c r="A78" t="s">
        <v>73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1500</v>
      </c>
      <c r="H78" s="11"/>
      <c r="I78" s="22">
        <v>3500</v>
      </c>
      <c r="J78" s="22"/>
      <c r="K78" s="22"/>
      <c r="L78" s="22"/>
      <c r="M78" s="23"/>
    </row>
    <row r="79" spans="1:13" customFormat="1" x14ac:dyDescent="0.25">
      <c r="A79" s="16" t="s">
        <v>74</v>
      </c>
      <c r="B79" s="24">
        <f t="shared" ref="B79:L79" si="12">SUM(B66:B78)</f>
        <v>0</v>
      </c>
      <c r="C79" s="24">
        <f t="shared" si="12"/>
        <v>256</v>
      </c>
      <c r="D79" s="24">
        <f t="shared" si="12"/>
        <v>1680.4899999999998</v>
      </c>
      <c r="E79" s="24">
        <f t="shared" si="12"/>
        <v>828.83</v>
      </c>
      <c r="F79" s="24">
        <f>SUM(F66:F78)</f>
        <v>1255.74</v>
      </c>
      <c r="G79" s="24">
        <f t="shared" si="12"/>
        <v>1500</v>
      </c>
      <c r="H79" s="24">
        <f t="shared" si="12"/>
        <v>2124</v>
      </c>
      <c r="I79" s="24">
        <f t="shared" si="12"/>
        <v>4760</v>
      </c>
      <c r="J79" s="25">
        <f t="shared" si="12"/>
        <v>0</v>
      </c>
      <c r="K79" s="25">
        <f t="shared" si="12"/>
        <v>0</v>
      </c>
      <c r="L79" s="25">
        <f t="shared" si="12"/>
        <v>0</v>
      </c>
      <c r="M79" s="23"/>
    </row>
    <row r="80" spans="1:13" customFormat="1" x14ac:dyDescent="0.25">
      <c r="B80" s="11"/>
      <c r="C80" s="11"/>
      <c r="D80" s="11"/>
      <c r="E80" s="11"/>
      <c r="F80" s="11"/>
      <c r="G80" s="11"/>
      <c r="H80" s="11"/>
      <c r="I80" s="22"/>
      <c r="J80" s="22"/>
      <c r="K80" s="22"/>
      <c r="L80" s="22"/>
      <c r="M80" s="23"/>
    </row>
    <row r="81" spans="1:13" customFormat="1" x14ac:dyDescent="0.25">
      <c r="A81" t="s">
        <v>75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22"/>
      <c r="J81" s="22"/>
      <c r="K81" s="22"/>
      <c r="L81" s="22"/>
      <c r="M81" s="23"/>
    </row>
    <row r="82" spans="1:13" customFormat="1" x14ac:dyDescent="0.25">
      <c r="A82" s="16" t="s">
        <v>76</v>
      </c>
      <c r="B82" s="24">
        <f t="shared" ref="B82:I82" si="13">SUM(B81)</f>
        <v>0</v>
      </c>
      <c r="C82" s="24">
        <f t="shared" si="13"/>
        <v>0</v>
      </c>
      <c r="D82" s="24">
        <f t="shared" si="13"/>
        <v>0</v>
      </c>
      <c r="E82" s="24">
        <f t="shared" si="13"/>
        <v>0</v>
      </c>
      <c r="F82" s="24">
        <f>SUM(F81)</f>
        <v>0</v>
      </c>
      <c r="G82" s="24">
        <f t="shared" ref="G82:H82" si="14">SUM(G81)</f>
        <v>0</v>
      </c>
      <c r="H82" s="24">
        <f t="shared" si="14"/>
        <v>0</v>
      </c>
      <c r="I82" s="24">
        <f t="shared" si="13"/>
        <v>0</v>
      </c>
      <c r="J82" s="25">
        <f t="shared" ref="J82:L82" si="15">SUM(J81)</f>
        <v>0</v>
      </c>
      <c r="K82" s="25">
        <f t="shared" si="15"/>
        <v>0</v>
      </c>
      <c r="L82" s="25">
        <f t="shared" si="15"/>
        <v>0</v>
      </c>
      <c r="M82" s="23"/>
    </row>
    <row r="83" spans="1:13" customFormat="1" x14ac:dyDescent="0.25">
      <c r="B83" s="11"/>
      <c r="C83" s="11"/>
      <c r="D83" s="11"/>
      <c r="E83" s="11"/>
      <c r="F83" s="11"/>
      <c r="G83" s="11"/>
      <c r="H83" s="11"/>
      <c r="I83" s="22"/>
      <c r="J83" s="22"/>
      <c r="K83" s="22"/>
      <c r="L83" s="22"/>
      <c r="M83" s="23"/>
    </row>
    <row r="84" spans="1:13" customFormat="1" x14ac:dyDescent="0.25">
      <c r="A84" t="s">
        <v>77</v>
      </c>
      <c r="B84" s="11">
        <v>0</v>
      </c>
      <c r="C84" s="11">
        <v>0</v>
      </c>
      <c r="D84" s="11">
        <v>87.73</v>
      </c>
      <c r="E84" s="11">
        <v>0</v>
      </c>
      <c r="F84" s="11">
        <v>0</v>
      </c>
      <c r="G84" s="11">
        <v>0</v>
      </c>
      <c r="H84" s="11">
        <v>0</v>
      </c>
      <c r="I84" s="22"/>
      <c r="J84" s="22"/>
      <c r="K84" s="22"/>
      <c r="L84" s="22"/>
      <c r="M84" s="23"/>
    </row>
    <row r="85" spans="1:13" customFormat="1" x14ac:dyDescent="0.25">
      <c r="A85" t="s">
        <v>78</v>
      </c>
      <c r="B85" s="11">
        <v>2148</v>
      </c>
      <c r="C85" s="11">
        <v>375</v>
      </c>
      <c r="D85" s="11">
        <v>1830</v>
      </c>
      <c r="E85" s="11">
        <v>1830</v>
      </c>
      <c r="F85" s="11">
        <v>275</v>
      </c>
      <c r="G85" s="11">
        <v>0</v>
      </c>
      <c r="H85" s="11">
        <v>250</v>
      </c>
      <c r="I85" s="22"/>
      <c r="J85" s="22"/>
      <c r="K85" s="22"/>
      <c r="L85" s="22"/>
      <c r="M85" s="23"/>
    </row>
    <row r="86" spans="1:13" customFormat="1" x14ac:dyDescent="0.25">
      <c r="A86" t="s">
        <v>79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250</v>
      </c>
      <c r="H86" s="11"/>
      <c r="I86" s="22">
        <v>250</v>
      </c>
      <c r="J86" s="22"/>
      <c r="K86" s="22"/>
      <c r="L86" s="22"/>
      <c r="M86" s="23"/>
    </row>
    <row r="87" spans="1:13" customFormat="1" x14ac:dyDescent="0.25">
      <c r="A87" s="16" t="s">
        <v>80</v>
      </c>
      <c r="B87" s="24">
        <f t="shared" ref="B87:L87" si="16">SUM(B84:B86)</f>
        <v>2148</v>
      </c>
      <c r="C87" s="24">
        <f t="shared" si="16"/>
        <v>375</v>
      </c>
      <c r="D87" s="24">
        <f t="shared" si="16"/>
        <v>1917.73</v>
      </c>
      <c r="E87" s="24">
        <f t="shared" si="16"/>
        <v>1830</v>
      </c>
      <c r="F87" s="24">
        <f>SUM(F84:F86)</f>
        <v>275</v>
      </c>
      <c r="G87" s="24">
        <f t="shared" si="16"/>
        <v>250</v>
      </c>
      <c r="H87" s="24">
        <f t="shared" si="16"/>
        <v>250</v>
      </c>
      <c r="I87" s="24">
        <f t="shared" si="16"/>
        <v>250</v>
      </c>
      <c r="J87" s="25">
        <f t="shared" si="16"/>
        <v>0</v>
      </c>
      <c r="K87" s="25">
        <f t="shared" si="16"/>
        <v>0</v>
      </c>
      <c r="L87" s="25">
        <f t="shared" si="16"/>
        <v>0</v>
      </c>
      <c r="M87" s="23"/>
    </row>
    <row r="88" spans="1:13" customFormat="1" x14ac:dyDescent="0.25">
      <c r="B88" s="11"/>
      <c r="C88" s="11"/>
      <c r="D88" s="11"/>
      <c r="E88" s="11"/>
      <c r="F88" s="11"/>
      <c r="G88" s="11"/>
      <c r="H88" s="11"/>
      <c r="I88" s="22"/>
      <c r="J88" s="22"/>
      <c r="K88" s="22"/>
      <c r="L88" s="22"/>
      <c r="M88" s="23"/>
    </row>
    <row r="89" spans="1:13" customFormat="1" x14ac:dyDescent="0.25">
      <c r="A89" t="s">
        <v>81</v>
      </c>
      <c r="B89" s="11">
        <v>0</v>
      </c>
      <c r="C89" s="11">
        <v>1020</v>
      </c>
      <c r="D89" s="11">
        <v>1020</v>
      </c>
      <c r="E89" s="11">
        <v>1075</v>
      </c>
      <c r="F89" s="11">
        <v>0</v>
      </c>
      <c r="G89" s="11">
        <v>0</v>
      </c>
      <c r="H89" s="11">
        <v>0</v>
      </c>
      <c r="I89" s="22"/>
      <c r="J89" s="22"/>
      <c r="K89" s="22"/>
      <c r="L89" s="22"/>
      <c r="M89" s="23"/>
    </row>
    <row r="90" spans="1:13" customFormat="1" x14ac:dyDescent="0.25">
      <c r="A90" t="s">
        <v>82</v>
      </c>
      <c r="B90" s="11">
        <v>200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22"/>
      <c r="J90" s="22"/>
      <c r="K90" s="22"/>
      <c r="L90" s="22"/>
      <c r="M90" s="23"/>
    </row>
    <row r="91" spans="1:13" customFormat="1" x14ac:dyDescent="0.25">
      <c r="A91" t="s">
        <v>83</v>
      </c>
      <c r="B91" s="11">
        <v>0</v>
      </c>
      <c r="C91" s="11">
        <v>0</v>
      </c>
      <c r="D91" s="11">
        <v>179</v>
      </c>
      <c r="E91" s="11">
        <v>0</v>
      </c>
      <c r="F91" s="11">
        <v>254</v>
      </c>
      <c r="G91" s="11">
        <v>0</v>
      </c>
      <c r="H91" s="11">
        <v>239</v>
      </c>
      <c r="I91" s="22">
        <v>1000</v>
      </c>
      <c r="J91" s="22"/>
      <c r="K91" s="22"/>
      <c r="L91" s="22"/>
      <c r="M91" s="23"/>
    </row>
    <row r="92" spans="1:13" customFormat="1" x14ac:dyDescent="0.25">
      <c r="A92" t="s">
        <v>84</v>
      </c>
      <c r="B92" s="11">
        <v>0</v>
      </c>
      <c r="C92" s="11">
        <v>0</v>
      </c>
      <c r="D92" s="11">
        <v>0</v>
      </c>
      <c r="E92" s="11">
        <v>0</v>
      </c>
      <c r="F92" s="11">
        <v>13</v>
      </c>
      <c r="G92" s="11">
        <v>0</v>
      </c>
      <c r="H92" s="11">
        <v>832</v>
      </c>
      <c r="I92" s="22"/>
      <c r="J92" s="22"/>
      <c r="K92" s="22"/>
      <c r="L92" s="22"/>
      <c r="M92" s="23"/>
    </row>
    <row r="93" spans="1:13" customFormat="1" x14ac:dyDescent="0.25">
      <c r="A93" t="s">
        <v>85</v>
      </c>
      <c r="B93" s="11">
        <v>298.75</v>
      </c>
      <c r="C93" s="11">
        <v>671.04</v>
      </c>
      <c r="D93" s="11">
        <v>578.94000000000005</v>
      </c>
      <c r="E93" s="11">
        <v>384.3</v>
      </c>
      <c r="F93" s="11">
        <v>34.46</v>
      </c>
      <c r="G93" s="11">
        <v>0</v>
      </c>
      <c r="H93" s="11">
        <v>216</v>
      </c>
      <c r="I93" s="22"/>
      <c r="J93" s="22"/>
      <c r="K93" s="22"/>
      <c r="L93" s="22"/>
      <c r="M93" s="23"/>
    </row>
    <row r="94" spans="1:13" customFormat="1" x14ac:dyDescent="0.25">
      <c r="A94" t="s">
        <v>86</v>
      </c>
      <c r="B94" s="11">
        <v>0</v>
      </c>
      <c r="C94" s="11">
        <v>0</v>
      </c>
      <c r="D94" s="11">
        <v>0</v>
      </c>
      <c r="E94" s="11">
        <v>0</v>
      </c>
      <c r="F94" s="11">
        <v>1980.42</v>
      </c>
      <c r="G94" s="11">
        <v>0</v>
      </c>
      <c r="H94" s="11">
        <v>0</v>
      </c>
      <c r="I94" s="22"/>
      <c r="J94" s="22"/>
      <c r="K94" s="22"/>
      <c r="L94" s="22"/>
      <c r="M94" s="23"/>
    </row>
    <row r="95" spans="1:13" customFormat="1" x14ac:dyDescent="0.25">
      <c r="A95" t="s">
        <v>87</v>
      </c>
      <c r="B95" s="11">
        <v>100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22"/>
      <c r="J95" s="22"/>
      <c r="K95" s="22"/>
      <c r="L95" s="22"/>
      <c r="M95" s="23"/>
    </row>
    <row r="96" spans="1:13" customFormat="1" x14ac:dyDescent="0.25">
      <c r="A96" t="s">
        <v>88</v>
      </c>
      <c r="B96" s="11">
        <v>0</v>
      </c>
      <c r="C96" s="11">
        <v>0</v>
      </c>
      <c r="D96" s="11">
        <v>0</v>
      </c>
      <c r="E96" s="11">
        <v>0</v>
      </c>
      <c r="F96" s="11">
        <v>2223.6</v>
      </c>
      <c r="G96" s="11">
        <v>0</v>
      </c>
      <c r="H96" s="11">
        <v>3684</v>
      </c>
      <c r="I96" s="22"/>
      <c r="J96" s="22"/>
      <c r="K96" s="22"/>
      <c r="L96" s="22"/>
      <c r="M96" s="23"/>
    </row>
    <row r="97" spans="1:13" customFormat="1" x14ac:dyDescent="0.25">
      <c r="A97" t="s">
        <v>89</v>
      </c>
      <c r="B97" s="11">
        <v>0</v>
      </c>
      <c r="C97" s="11">
        <v>0</v>
      </c>
      <c r="D97" s="11">
        <v>0</v>
      </c>
      <c r="E97" s="11">
        <v>300</v>
      </c>
      <c r="F97" s="11">
        <v>0</v>
      </c>
      <c r="G97" s="11">
        <v>950</v>
      </c>
      <c r="H97" s="11"/>
      <c r="I97" s="22">
        <v>500</v>
      </c>
      <c r="J97" s="22"/>
      <c r="K97" s="22"/>
      <c r="L97" s="22"/>
      <c r="M97" s="23"/>
    </row>
    <row r="98" spans="1:13" customFormat="1" x14ac:dyDescent="0.25">
      <c r="A98" s="16" t="s">
        <v>90</v>
      </c>
      <c r="B98" s="24">
        <f t="shared" ref="B98:L98" si="17">SUM(B89:B97)</f>
        <v>598.75</v>
      </c>
      <c r="C98" s="24">
        <f t="shared" si="17"/>
        <v>1691.04</v>
      </c>
      <c r="D98" s="24">
        <f t="shared" si="17"/>
        <v>1777.94</v>
      </c>
      <c r="E98" s="24">
        <f t="shared" si="17"/>
        <v>1759.3</v>
      </c>
      <c r="F98" s="24">
        <f t="shared" si="17"/>
        <v>4505.4799999999996</v>
      </c>
      <c r="G98" s="24">
        <f t="shared" si="17"/>
        <v>950</v>
      </c>
      <c r="H98" s="24">
        <f t="shared" si="17"/>
        <v>4971</v>
      </c>
      <c r="I98" s="24">
        <f t="shared" si="17"/>
        <v>1500</v>
      </c>
      <c r="J98" s="25">
        <f t="shared" si="17"/>
        <v>0</v>
      </c>
      <c r="K98" s="25">
        <f t="shared" si="17"/>
        <v>0</v>
      </c>
      <c r="L98" s="25">
        <f t="shared" si="17"/>
        <v>0</v>
      </c>
      <c r="M98" s="23"/>
    </row>
    <row r="99" spans="1:13" customFormat="1" x14ac:dyDescent="0.25">
      <c r="B99" s="11"/>
      <c r="C99" s="11"/>
      <c r="D99" s="11"/>
      <c r="E99" s="11"/>
      <c r="F99" s="11"/>
      <c r="G99" s="11"/>
      <c r="H99" s="11"/>
      <c r="I99" s="22"/>
      <c r="J99" s="22"/>
      <c r="K99" s="22"/>
      <c r="L99" s="22"/>
      <c r="M99" s="23"/>
    </row>
    <row r="100" spans="1:13" ht="15.75" thickBot="1" x14ac:dyDescent="0.3">
      <c r="A100" s="32" t="s">
        <v>91</v>
      </c>
      <c r="B100" s="33">
        <f t="shared" ref="B100:L100" si="18">B41+B56+B64+B79+B82+B87+B98</f>
        <v>7666.3099999999995</v>
      </c>
      <c r="C100" s="33">
        <f t="shared" si="18"/>
        <v>6104.61</v>
      </c>
      <c r="D100" s="33">
        <f t="shared" si="18"/>
        <v>9288.43</v>
      </c>
      <c r="E100" s="33">
        <f t="shared" si="18"/>
        <v>9122.09</v>
      </c>
      <c r="F100" s="33">
        <f t="shared" si="18"/>
        <v>11934.889999999998</v>
      </c>
      <c r="G100" s="33">
        <f t="shared" si="18"/>
        <v>6400</v>
      </c>
      <c r="H100" s="33">
        <f t="shared" si="18"/>
        <v>14292</v>
      </c>
      <c r="I100" s="33">
        <f t="shared" si="18"/>
        <v>18700</v>
      </c>
      <c r="J100" s="34">
        <f t="shared" si="18"/>
        <v>0</v>
      </c>
      <c r="K100" s="34">
        <f t="shared" si="18"/>
        <v>0</v>
      </c>
      <c r="L100" s="34">
        <f t="shared" si="18"/>
        <v>0</v>
      </c>
      <c r="M100" s="23"/>
    </row>
    <row r="101" spans="1:13" x14ac:dyDescent="0.25">
      <c r="I101"/>
      <c r="J101" s="5"/>
      <c r="K101" s="5"/>
      <c r="L101" s="5"/>
    </row>
    <row r="102" spans="1:13" ht="15.75" thickBot="1" x14ac:dyDescent="0.3">
      <c r="A102" s="35" t="s">
        <v>92</v>
      </c>
      <c r="B102" s="36">
        <f t="shared" ref="B102:F102" si="19">B35+B100</f>
        <v>182903.21999999997</v>
      </c>
      <c r="C102" s="36">
        <f t="shared" si="19"/>
        <v>244458.28999999998</v>
      </c>
      <c r="D102" s="36">
        <f t="shared" si="19"/>
        <v>221757.10000000003</v>
      </c>
      <c r="E102" s="36">
        <f t="shared" si="19"/>
        <v>248144.41999999998</v>
      </c>
      <c r="F102" s="36">
        <f t="shared" si="19"/>
        <v>66833.03</v>
      </c>
      <c r="G102" s="36">
        <f>G35+G100</f>
        <v>215839</v>
      </c>
      <c r="H102" s="36">
        <f>H35+H100</f>
        <v>265940</v>
      </c>
      <c r="I102" s="36">
        <f>I35+I100</f>
        <v>276372</v>
      </c>
      <c r="J102" s="36">
        <f t="shared" ref="J102:L102" si="20">J35+J100</f>
        <v>0</v>
      </c>
      <c r="K102" s="36">
        <f t="shared" si="20"/>
        <v>0</v>
      </c>
      <c r="L102" s="36">
        <f t="shared" si="20"/>
        <v>0</v>
      </c>
    </row>
    <row r="103" spans="1:13" customFormat="1" ht="15.75" thickTop="1" x14ac:dyDescent="0.25">
      <c r="I103" s="11"/>
      <c r="J103" s="12"/>
      <c r="K103" s="12"/>
      <c r="L103" s="12"/>
      <c r="M103" s="4"/>
    </row>
    <row r="105" spans="1:13" x14ac:dyDescent="0.25">
      <c r="B105" s="29"/>
      <c r="C105" s="29"/>
      <c r="D105" s="29"/>
      <c r="E105" s="29"/>
      <c r="F105" s="29"/>
      <c r="G105" s="29"/>
      <c r="H105" s="29"/>
    </row>
    <row r="106" spans="1:13" x14ac:dyDescent="0.25">
      <c r="B106" s="29"/>
      <c r="C106" s="29"/>
      <c r="D106" s="29"/>
      <c r="E106" s="29"/>
      <c r="F106" s="29"/>
      <c r="G106" s="29"/>
      <c r="H106" s="29"/>
    </row>
    <row r="107" spans="1:13" x14ac:dyDescent="0.25">
      <c r="B107" s="29"/>
      <c r="C107" s="29"/>
      <c r="D107" s="29"/>
      <c r="E107" s="29"/>
      <c r="F107" s="29"/>
      <c r="G107" s="29"/>
      <c r="H107" s="29"/>
    </row>
    <row r="108" spans="1:13" x14ac:dyDescent="0.25">
      <c r="B108" s="29"/>
      <c r="C108" s="29"/>
      <c r="D108" s="29"/>
      <c r="E108" s="29"/>
      <c r="F108" s="29"/>
      <c r="G108" s="29"/>
      <c r="H108" s="29"/>
    </row>
    <row r="109" spans="1:13" x14ac:dyDescent="0.25">
      <c r="B109" s="29"/>
      <c r="C109" s="29"/>
      <c r="D109" s="29"/>
      <c r="E109" s="29"/>
      <c r="F109" s="29"/>
      <c r="G109" s="29"/>
      <c r="H109" s="29"/>
    </row>
    <row r="110" spans="1:13" x14ac:dyDescent="0.25">
      <c r="B110" s="29"/>
      <c r="C110" s="29"/>
      <c r="D110" s="29"/>
      <c r="E110" s="29"/>
      <c r="F110" s="29"/>
      <c r="G110" s="29"/>
      <c r="H110" s="29"/>
    </row>
    <row r="111" spans="1:13" x14ac:dyDescent="0.25">
      <c r="B111" s="29"/>
      <c r="C111" s="29"/>
      <c r="D111" s="29"/>
      <c r="E111" s="29"/>
      <c r="F111" s="29"/>
      <c r="G111" s="29"/>
      <c r="H111" s="29"/>
    </row>
    <row r="112" spans="1:13" x14ac:dyDescent="0.25">
      <c r="B112" s="29"/>
      <c r="C112" s="29"/>
      <c r="D112" s="29"/>
      <c r="E112" s="29"/>
      <c r="F112" s="29"/>
      <c r="G112" s="29"/>
      <c r="H112" s="29"/>
    </row>
    <row r="113" spans="1:13" x14ac:dyDescent="0.25">
      <c r="B113" s="29"/>
      <c r="C113" s="29"/>
      <c r="D113" s="29"/>
      <c r="E113" s="29"/>
      <c r="F113" s="29"/>
      <c r="G113" s="29"/>
      <c r="H113" s="29"/>
    </row>
    <row r="114" spans="1:13" x14ac:dyDescent="0.25">
      <c r="B114" s="29"/>
      <c r="C114" s="29"/>
      <c r="D114" s="29"/>
      <c r="E114" s="29"/>
      <c r="F114" s="29"/>
      <c r="G114" s="29"/>
      <c r="H114" s="29"/>
    </row>
    <row r="115" spans="1:13" x14ac:dyDescent="0.25">
      <c r="A115" s="29"/>
      <c r="B115" s="29"/>
      <c r="C115" s="29"/>
      <c r="D115" s="29"/>
      <c r="E115" s="29"/>
      <c r="F115" s="29"/>
      <c r="G115" s="29"/>
      <c r="H115" s="29"/>
    </row>
    <row r="116" spans="1:13" x14ac:dyDescent="0.25">
      <c r="A116" s="29"/>
      <c r="B116" s="29"/>
      <c r="C116" s="29"/>
      <c r="D116" s="29"/>
      <c r="E116" s="29"/>
      <c r="F116" s="29"/>
      <c r="G116" s="29"/>
      <c r="H116" s="29"/>
    </row>
    <row r="117" spans="1:13" x14ac:dyDescent="0.25">
      <c r="M117" s="5"/>
    </row>
    <row r="118" spans="1:13" x14ac:dyDescent="0.25">
      <c r="M118" s="5"/>
    </row>
    <row r="119" spans="1:13" x14ac:dyDescent="0.25">
      <c r="A119"/>
      <c r="B119"/>
      <c r="C119"/>
      <c r="D119"/>
      <c r="E119"/>
      <c r="F119"/>
      <c r="G119"/>
      <c r="H119"/>
      <c r="I119" s="11"/>
      <c r="M119" s="5"/>
    </row>
    <row r="120" spans="1:13" x14ac:dyDescent="0.25">
      <c r="A120"/>
      <c r="B120"/>
      <c r="C120"/>
      <c r="D120"/>
      <c r="E120"/>
      <c r="F120"/>
      <c r="G120"/>
      <c r="H120"/>
      <c r="I120" s="11"/>
      <c r="M120" s="5"/>
    </row>
    <row r="121" spans="1:13" x14ac:dyDescent="0.25">
      <c r="A121"/>
      <c r="B121"/>
      <c r="C121"/>
      <c r="D121"/>
      <c r="E121"/>
      <c r="F121"/>
      <c r="G121"/>
      <c r="H121"/>
      <c r="I121" s="11"/>
      <c r="M121" s="5"/>
    </row>
    <row r="122" spans="1:13" x14ac:dyDescent="0.25">
      <c r="A122"/>
      <c r="B122"/>
      <c r="C122"/>
      <c r="D122"/>
      <c r="E122"/>
      <c r="F122"/>
      <c r="G122"/>
      <c r="H122"/>
      <c r="I122" s="11"/>
      <c r="M122" s="5"/>
    </row>
    <row r="123" spans="1:13" x14ac:dyDescent="0.25">
      <c r="A123"/>
      <c r="B123"/>
      <c r="C123"/>
      <c r="D123"/>
      <c r="E123"/>
      <c r="F123"/>
      <c r="G123"/>
      <c r="H123"/>
      <c r="I123" s="11"/>
      <c r="M123" s="5"/>
    </row>
    <row r="124" spans="1:13" x14ac:dyDescent="0.25">
      <c r="A124"/>
      <c r="B124"/>
      <c r="C124"/>
      <c r="D124"/>
      <c r="E124"/>
      <c r="F124"/>
      <c r="G124"/>
      <c r="H124"/>
      <c r="I124" s="11"/>
      <c r="M124" s="5"/>
    </row>
    <row r="125" spans="1:13" x14ac:dyDescent="0.25">
      <c r="A125"/>
      <c r="B125"/>
      <c r="C125"/>
      <c r="D125"/>
      <c r="E125"/>
      <c r="F125"/>
      <c r="G125"/>
      <c r="H125"/>
      <c r="I125" s="11"/>
      <c r="M125" s="5"/>
    </row>
    <row r="126" spans="1:13" x14ac:dyDescent="0.25">
      <c r="A126"/>
      <c r="B126"/>
      <c r="C126"/>
      <c r="D126"/>
      <c r="E126"/>
      <c r="F126"/>
      <c r="G126"/>
      <c r="H126"/>
      <c r="I126" s="11"/>
      <c r="M126" s="5"/>
    </row>
    <row r="127" spans="1:13" x14ac:dyDescent="0.25">
      <c r="A127"/>
      <c r="B127"/>
      <c r="C127"/>
      <c r="D127"/>
      <c r="E127"/>
      <c r="F127"/>
      <c r="G127"/>
      <c r="H127"/>
      <c r="I127" s="11"/>
      <c r="M127" s="5"/>
    </row>
    <row r="128" spans="1:13" x14ac:dyDescent="0.25">
      <c r="A128"/>
      <c r="B128"/>
      <c r="C128"/>
      <c r="D128"/>
      <c r="E128"/>
      <c r="F128"/>
      <c r="G128"/>
      <c r="H128"/>
      <c r="I128" s="11"/>
      <c r="M128" s="5"/>
    </row>
    <row r="129" spans="1:13" x14ac:dyDescent="0.25">
      <c r="A129"/>
      <c r="B129"/>
      <c r="C129"/>
      <c r="D129"/>
      <c r="E129"/>
      <c r="F129"/>
      <c r="G129"/>
      <c r="H129"/>
      <c r="I129" s="11"/>
      <c r="M129" s="5"/>
    </row>
    <row r="130" spans="1:13" x14ac:dyDescent="0.25">
      <c r="A130"/>
      <c r="B130"/>
      <c r="C130"/>
      <c r="D130"/>
      <c r="E130"/>
      <c r="F130"/>
      <c r="G130"/>
      <c r="H130"/>
      <c r="I130" s="11"/>
      <c r="M130" s="5"/>
    </row>
    <row r="131" spans="1:13" x14ac:dyDescent="0.25">
      <c r="A131"/>
      <c r="B131"/>
      <c r="C131"/>
      <c r="D131"/>
      <c r="E131"/>
      <c r="F131"/>
      <c r="G131"/>
      <c r="H131"/>
      <c r="I131" s="11"/>
      <c r="M131" s="5"/>
    </row>
    <row r="132" spans="1:13" x14ac:dyDescent="0.25">
      <c r="A132"/>
      <c r="B132"/>
      <c r="C132"/>
      <c r="D132"/>
      <c r="E132"/>
      <c r="F132"/>
      <c r="G132"/>
      <c r="H132"/>
      <c r="I132" s="11"/>
      <c r="M132" s="5"/>
    </row>
    <row r="133" spans="1:13" x14ac:dyDescent="0.25">
      <c r="A133"/>
      <c r="B133"/>
      <c r="C133"/>
      <c r="D133"/>
      <c r="E133"/>
      <c r="F133"/>
      <c r="G133"/>
      <c r="H133"/>
      <c r="I133" s="11"/>
      <c r="M133" s="5"/>
    </row>
    <row r="134" spans="1:13" x14ac:dyDescent="0.25">
      <c r="A134"/>
      <c r="B134"/>
      <c r="C134"/>
      <c r="D134"/>
      <c r="E134"/>
      <c r="F134"/>
      <c r="G134"/>
      <c r="H134"/>
      <c r="I134" s="11"/>
      <c r="M134" s="5"/>
    </row>
    <row r="135" spans="1:13" x14ac:dyDescent="0.25">
      <c r="A135"/>
      <c r="B135"/>
      <c r="C135"/>
      <c r="D135"/>
      <c r="E135"/>
      <c r="F135"/>
      <c r="G135"/>
      <c r="H135"/>
      <c r="I135" s="11"/>
      <c r="M135" s="5"/>
    </row>
    <row r="136" spans="1:13" x14ac:dyDescent="0.25">
      <c r="A136"/>
      <c r="B136"/>
      <c r="C136"/>
      <c r="D136"/>
      <c r="E136"/>
      <c r="F136"/>
      <c r="G136"/>
      <c r="H136"/>
      <c r="I136" s="11"/>
      <c r="M136" s="5"/>
    </row>
    <row r="137" spans="1:13" x14ac:dyDescent="0.25">
      <c r="A137"/>
      <c r="B137"/>
      <c r="C137"/>
      <c r="D137"/>
      <c r="E137"/>
      <c r="F137"/>
      <c r="G137"/>
      <c r="H137"/>
      <c r="I137" s="11"/>
      <c r="M137" s="5"/>
    </row>
    <row r="138" spans="1:13" x14ac:dyDescent="0.25">
      <c r="A138"/>
      <c r="B138"/>
      <c r="C138"/>
      <c r="D138"/>
      <c r="E138"/>
      <c r="F138"/>
      <c r="G138"/>
      <c r="H138"/>
      <c r="I138" s="11"/>
      <c r="M138" s="5"/>
    </row>
    <row r="139" spans="1:13" x14ac:dyDescent="0.25">
      <c r="A139"/>
      <c r="B139"/>
      <c r="C139"/>
      <c r="D139"/>
      <c r="E139"/>
      <c r="F139"/>
      <c r="G139"/>
      <c r="H139"/>
      <c r="I139" s="11"/>
      <c r="M139" s="5"/>
    </row>
    <row r="140" spans="1:13" x14ac:dyDescent="0.25">
      <c r="B140" s="12"/>
      <c r="C140" s="12"/>
      <c r="D140" s="12"/>
      <c r="E140" s="12"/>
      <c r="F140" s="12"/>
      <c r="G140" s="12"/>
      <c r="H140" s="12"/>
      <c r="I140" s="11"/>
      <c r="M140" s="5"/>
    </row>
    <row r="141" spans="1:13" x14ac:dyDescent="0.25">
      <c r="I141" s="11"/>
      <c r="M141" s="5"/>
    </row>
  </sheetData>
  <hyperlinks>
    <hyperlink ref="A1" location="Summary!A32" display="321611-Practical Nurs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Roberts</dc:creator>
  <cp:lastModifiedBy>Carmen Roberts</cp:lastModifiedBy>
  <dcterms:created xsi:type="dcterms:W3CDTF">2015-02-11T22:00:20Z</dcterms:created>
  <dcterms:modified xsi:type="dcterms:W3CDTF">2015-02-11T22:00:53Z</dcterms:modified>
</cp:coreProperties>
</file>