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6.xml" ContentType="application/vnd.openxmlformats-officedocument.drawing+xml"/>
  <Override PartName="/xl/comments6.xml" ContentType="application/vnd.openxmlformats-officedocument.spreadsheetml.comments+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7.xml" ContentType="application/vnd.openxmlformats-officedocument.drawing+xml"/>
  <Override PartName="/xl/comments7.xml" ContentType="application/vnd.openxmlformats-officedocument.spreadsheetml.comments+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8.xml" ContentType="application/vnd.openxmlformats-officedocument.drawing+xml"/>
  <Override PartName="/xl/comments8.xml" ContentType="application/vnd.openxmlformats-officedocument.spreadsheetml.comments+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drawings/drawing9.xml" ContentType="application/vnd.openxmlformats-officedocument.drawing+xml"/>
  <Override PartName="/xl/comments9.xml" ContentType="application/vnd.openxmlformats-officedocument.spreadsheetml.comments+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0.xml" ContentType="application/vnd.openxmlformats-officedocument.drawing+xml"/>
  <Override PartName="/xl/comments10.xml" ContentType="application/vnd.openxmlformats-officedocument.spreadsheetml.comments+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drawings/drawing11.xml" ContentType="application/vnd.openxmlformats-officedocument.drawing+xml"/>
  <Override PartName="/xl/comments11.xml" ContentType="application/vnd.openxmlformats-officedocument.spreadsheetml.comments+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12.xml" ContentType="application/vnd.openxmlformats-officedocument.drawing+xml"/>
  <Override PartName="/xl/comments12.xml" ContentType="application/vnd.openxmlformats-officedocument.spreadsheetml.comments+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13.xml" ContentType="application/vnd.openxmlformats-officedocument.drawing+xml"/>
  <Override PartName="/xl/comments13.xml" ContentType="application/vnd.openxmlformats-officedocument.spreadsheetml.comments+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drawings/drawing14.xml" ContentType="application/vnd.openxmlformats-officedocument.drawing+xml"/>
  <Override PartName="/xl/comments14.xml" ContentType="application/vnd.openxmlformats-officedocument.spreadsheetml.comments+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drawings/drawing15.xml" ContentType="application/vnd.openxmlformats-officedocument.drawing+xml"/>
  <Override PartName="/xl/comments15.xml" ContentType="application/vnd.openxmlformats-officedocument.spreadsheetml.comments+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drawings/drawing16.xml" ContentType="application/vnd.openxmlformats-officedocument.drawing+xml"/>
  <Override PartName="/xl/comments16.xml" ContentType="application/vnd.openxmlformats-officedocument.spreadsheetml.comments+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drawings/drawing17.xml" ContentType="application/vnd.openxmlformats-officedocument.drawing+xml"/>
  <Override PartName="/xl/comments17.xml" ContentType="application/vnd.openxmlformats-officedocument.spreadsheetml.comments+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drawings/drawing18.xml" ContentType="application/vnd.openxmlformats-officedocument.drawing+xml"/>
  <Override PartName="/xl/comments18.xml" ContentType="application/vnd.openxmlformats-officedocument.spreadsheetml.comments+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drawings/drawing19.xml" ContentType="application/vnd.openxmlformats-officedocument.drawing+xml"/>
  <Override PartName="/xl/comments19.xml" ContentType="application/vnd.openxmlformats-officedocument.spreadsheetml.comments+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drawings/drawing20.xml" ContentType="application/vnd.openxmlformats-officedocument.drawing+xml"/>
  <Override PartName="/xl/comments20.xml" ContentType="application/vnd.openxmlformats-officedocument.spreadsheetml.comments+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drawings/drawing21.xml" ContentType="application/vnd.openxmlformats-officedocument.drawing+xml"/>
  <Override PartName="/xl/comments21.xml" ContentType="application/vnd.openxmlformats-officedocument.spreadsheetml.comments+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drawings/drawing22.xml" ContentType="application/vnd.openxmlformats-officedocument.drawing+xml"/>
  <Override PartName="/xl/comments22.xml" ContentType="application/vnd.openxmlformats-officedocument.spreadsheetml.comments+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drawings/drawing23.xml" ContentType="application/vnd.openxmlformats-officedocument.drawing+xml"/>
  <Override PartName="/xl/comments23.xml" ContentType="application/vnd.openxmlformats-officedocument.spreadsheetml.comments+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resa.rivenes\Desktop\3b\"/>
    </mc:Choice>
  </mc:AlternateContent>
  <bookViews>
    <workbookView xWindow="0" yWindow="0" windowWidth="12936" windowHeight="3216" tabRatio="892" activeTab="2"/>
  </bookViews>
  <sheets>
    <sheet name="Summary" sheetId="30" r:id="rId1"/>
    <sheet name="DataDefns" sheetId="29" r:id="rId2"/>
    <sheet name="DET" sheetId="35" r:id="rId3"/>
    <sheet name="Accounting" sheetId="2" r:id="rId4"/>
    <sheet name="BusPrograms" sheetId="8" r:id="rId5"/>
    <sheet name="Carpentry" sheetId="3" r:id="rId6"/>
    <sheet name="CompPrograms" sheetId="31" r:id="rId7"/>
    <sheet name="DentalAssistant" sheetId="4" r:id="rId8"/>
    <sheet name="DentalHygiene" sheetId="1" r:id="rId9"/>
    <sheet name="DIET" sheetId="34" r:id="rId10"/>
    <sheet name="EMS" sheetId="17" r:id="rId11"/>
    <sheet name="Graphic&amp;WebDesign" sheetId="5" r:id="rId12"/>
    <sheet name="HCInfoTech_EHR" sheetId="26" r:id="rId13"/>
    <sheet name="HITHICS" sheetId="18" r:id="rId14"/>
    <sheet name="LPN" sheetId="15" r:id="rId15"/>
    <sheet name="MedAsst" sheetId="20" r:id="rId16"/>
    <sheet name="MedBilling" sheetId="24" r:id="rId17"/>
    <sheet name="MedTrans" sheetId="25" r:id="rId18"/>
    <sheet name="PharmTech" sheetId="13" r:id="rId19"/>
    <sheet name="PTAsst" sheetId="27" r:id="rId20"/>
    <sheet name="RadTech" sheetId="21" r:id="rId21"/>
    <sheet name="RespCare" sheetId="22" r:id="rId22"/>
    <sheet name="SET" sheetId="23" r:id="rId23"/>
    <sheet name="SurgTech" sheetId="28" r:id="rId24"/>
    <sheet name="Welding" sheetId="7" r:id="rId25"/>
  </sheets>
  <externalReferences>
    <externalReference r:id="rId26"/>
  </externalReferences>
  <definedNames>
    <definedName name="_TOT0001">[1]MIRS360!$F$124</definedName>
    <definedName name="_TOT0102">[1]MIRS360!$H$124</definedName>
    <definedName name="_TOT0203">[1]MIRS360!$J$124</definedName>
    <definedName name="_TOT8384">[1]MIRS360!$B$24</definedName>
    <definedName name="_TOT8485">[1]MIRS360!$D$24</definedName>
    <definedName name="_TOT8586">[1]MIRS360!$F$24</definedName>
    <definedName name="_TOT8687">[1]MIRS360!$H$24</definedName>
    <definedName name="_TOT8788">[1]MIRS360!$J$24</definedName>
    <definedName name="_TOT8889">[1]MIRS360!$B$55</definedName>
    <definedName name="_TOT8990">[1]MIRS360!$D$55</definedName>
    <definedName name="_TOT9091">[1]MIRS360!$F$55</definedName>
    <definedName name="_TOT9192">[1]MIRS360!$H$55</definedName>
    <definedName name="_TOT9293">[1]MIRS360!$J$55</definedName>
    <definedName name="_TOT9394">[1]MIRS360!$B$89</definedName>
    <definedName name="_TOT9495">[1]MIRS360!$D$89</definedName>
    <definedName name="_TOT9596">[1]MIRS360!$F$89</definedName>
    <definedName name="_TOT9697">[1]MIRS360!$H$89</definedName>
    <definedName name="_TOT9798">[1]MIRS360!$J$89</definedName>
    <definedName name="_TOT9899">[1]MIRS360!$B$124</definedName>
    <definedName name="_TOT9900">[1]MIRS360!$D$124</definedName>
    <definedName name="_xlnm.Print_Area" localSheetId="3">Accounting!$A$1:$L$42</definedName>
    <definedName name="_xlnm.Print_Area" localSheetId="4">BusPrograms!$A$1:$L$43</definedName>
    <definedName name="_xlnm.Print_Area" localSheetId="5">Carpentry!$A$1:$L$42</definedName>
    <definedName name="_xlnm.Print_Area" localSheetId="6">CompPrograms!$A$1:$L$43</definedName>
    <definedName name="_xlnm.Print_Area" localSheetId="7">DentalAssistant!$A$1:$L$44</definedName>
    <definedName name="_xlnm.Print_Area" localSheetId="8">DentalHygiene!$A$1:$L$44</definedName>
    <definedName name="_xlnm.Print_Area" localSheetId="2">DET!$A$1:$K$53</definedName>
    <definedName name="_xlnm.Print_Area" localSheetId="9">DIET!$A$1:$L$45</definedName>
    <definedName name="_xlnm.Print_Area" localSheetId="10">EMS!$A$1:$L$43</definedName>
    <definedName name="_xlnm.Print_Area" localSheetId="11">'Graphic&amp;WebDesign'!$A$1:$L$41</definedName>
    <definedName name="_xlnm.Print_Area" localSheetId="12">HCInfoTech_EHR!$A$1:$L$42</definedName>
    <definedName name="_xlnm.Print_Area" localSheetId="13">HITHICS!$A$1:$L$42</definedName>
    <definedName name="_xlnm.Print_Area" localSheetId="14">LPN!$A$1:$L$44</definedName>
    <definedName name="_xlnm.Print_Area" localSheetId="15">MedAsst!$A$1:$L$41</definedName>
    <definedName name="_xlnm.Print_Area" localSheetId="16">MedBilling!$A$1:$L$42</definedName>
    <definedName name="_xlnm.Print_Area" localSheetId="17">MedTrans!$A$1:$L$41</definedName>
    <definedName name="_xlnm.Print_Area" localSheetId="18">PharmTech!$A$1:$L$43</definedName>
    <definedName name="_xlnm.Print_Area" localSheetId="19">PTAsst!$A$1:$L$42</definedName>
    <definedName name="_xlnm.Print_Area" localSheetId="20">RadTech!$A$1:$L$44</definedName>
    <definedName name="_xlnm.Print_Area" localSheetId="21">RespCare!$A$1:$L$42</definedName>
    <definedName name="_xlnm.Print_Area" localSheetId="22">SET!$A$1:$L$42</definedName>
    <definedName name="_xlnm.Print_Area" localSheetId="0">Summary!$A:$I</definedName>
    <definedName name="_xlnm.Print_Area" localSheetId="23">SurgTech!$A$1:$L$42</definedName>
    <definedName name="_xlnm.Print_Area" localSheetId="24">Welding!$A$1:$L$41</definedName>
  </definedNames>
  <calcPr calcId="152511"/>
</workbook>
</file>

<file path=xl/calcChain.xml><?xml version="1.0" encoding="utf-8"?>
<calcChain xmlns="http://schemas.openxmlformats.org/spreadsheetml/2006/main">
  <c r="B27" i="29" l="1"/>
  <c r="B26" i="29"/>
  <c r="C15" i="35" l="1"/>
  <c r="C14" i="35"/>
  <c r="C13" i="35"/>
  <c r="C12" i="35"/>
  <c r="C11" i="35"/>
  <c r="C10" i="35"/>
  <c r="C9" i="35"/>
  <c r="L9" i="23" l="1"/>
  <c r="K16" i="35" l="1"/>
  <c r="L9" i="24" l="1"/>
  <c r="L9" i="20"/>
  <c r="K14" i="35"/>
  <c r="K13" i="35"/>
  <c r="K12" i="35"/>
  <c r="K11" i="35"/>
  <c r="K10" i="35"/>
  <c r="K9" i="35"/>
  <c r="C16" i="35" l="1"/>
  <c r="L9" i="7"/>
  <c r="K9" i="7"/>
  <c r="L9" i="28"/>
  <c r="K9" i="28"/>
  <c r="K9" i="23"/>
  <c r="L9" i="22"/>
  <c r="K9" i="22"/>
  <c r="L9" i="21"/>
  <c r="K9" i="21"/>
  <c r="L9" i="27"/>
  <c r="K9" i="27"/>
  <c r="L9" i="13"/>
  <c r="K9" i="13"/>
  <c r="L9" i="25"/>
  <c r="J6" i="25"/>
  <c r="K9" i="25" s="1"/>
  <c r="J5" i="25"/>
  <c r="J6" i="24"/>
  <c r="K9" i="24" s="1"/>
  <c r="J5" i="24"/>
  <c r="K9" i="20"/>
  <c r="L9" i="15"/>
  <c r="K9" i="15"/>
  <c r="L9" i="18"/>
  <c r="L6" i="18"/>
  <c r="K9" i="18" s="1"/>
  <c r="L5" i="18"/>
  <c r="L9" i="26"/>
  <c r="K9" i="26"/>
  <c r="L9" i="5"/>
  <c r="J6" i="5"/>
  <c r="K9" i="5" s="1"/>
  <c r="J5" i="5"/>
  <c r="L9" i="17"/>
  <c r="K9" i="17"/>
  <c r="L9" i="1"/>
  <c r="K9" i="1"/>
  <c r="L9" i="4"/>
  <c r="K9" i="4"/>
  <c r="L9" i="31"/>
  <c r="L6" i="31"/>
  <c r="K9" i="31" s="1"/>
  <c r="L5" i="31"/>
  <c r="L9" i="3"/>
  <c r="K9" i="3"/>
  <c r="L9" i="8"/>
  <c r="L6" i="8"/>
  <c r="K9" i="8" s="1"/>
  <c r="L5" i="8"/>
  <c r="L9" i="2"/>
  <c r="K9" i="2"/>
  <c r="D16" i="35"/>
  <c r="E15" i="35"/>
  <c r="E14" i="35"/>
  <c r="E13" i="35"/>
  <c r="B16" i="35"/>
  <c r="E11" i="35"/>
  <c r="E10" i="35"/>
  <c r="E9" i="35"/>
  <c r="E16" i="35" l="1"/>
  <c r="E12" i="35"/>
</calcChain>
</file>

<file path=xl/comments1.xml><?xml version="1.0" encoding="utf-8"?>
<comments xmlns="http://schemas.openxmlformats.org/spreadsheetml/2006/main">
  <authors>
    <author>Wendy Dove</author>
  </authors>
  <commentList>
    <comment ref="I5" authorId="0" shapeId="0">
      <text>
        <r>
          <rPr>
            <b/>
            <sz val="9"/>
            <color indexed="81"/>
            <rFont val="Tahoma"/>
            <family val="2"/>
          </rPr>
          <t>Wendy Dove:</t>
        </r>
        <r>
          <rPr>
            <sz val="9"/>
            <color indexed="81"/>
            <rFont val="Tahoma"/>
            <family val="2"/>
          </rPr>
          <t xml:space="preserve">
CI 12 - transfer Student participation numbers</t>
        </r>
      </text>
    </comment>
    <comment ref="B8" authorId="0" shapeId="0">
      <text>
        <r>
          <rPr>
            <b/>
            <sz val="9"/>
            <color indexed="81"/>
            <rFont val="Tahoma"/>
            <family val="2"/>
          </rPr>
          <t>Wendy Dove:</t>
        </r>
        <r>
          <rPr>
            <sz val="9"/>
            <color indexed="81"/>
            <rFont val="Tahoma"/>
            <family val="2"/>
          </rPr>
          <t xml:space="preserve">
from Course Enrollments by Modality - add up # of enrollments
</t>
        </r>
      </text>
    </comment>
    <comment ref="C8" authorId="0" shapeId="0">
      <text>
        <r>
          <rPr>
            <b/>
            <sz val="9"/>
            <color indexed="81"/>
            <rFont val="Tahoma"/>
            <family val="2"/>
          </rPr>
          <t>Wendy Dove:</t>
        </r>
        <r>
          <rPr>
            <sz val="9"/>
            <color indexed="81"/>
            <rFont val="Tahoma"/>
            <family val="2"/>
          </rPr>
          <t xml:space="preserve">
from credit hours by subject - divide total for AY by 30</t>
        </r>
      </text>
    </comment>
    <comment ref="F8" authorId="0" shapeId="0">
      <text>
        <r>
          <rPr>
            <b/>
            <sz val="9"/>
            <color indexed="81"/>
            <rFont val="Tahoma"/>
            <family val="2"/>
          </rPr>
          <t>Wendy Dove:</t>
        </r>
        <r>
          <rPr>
            <sz val="9"/>
            <color indexed="81"/>
            <rFont val="Tahoma"/>
            <family val="2"/>
          </rPr>
          <t xml:space="preserve">
Student Success by Subject - use AY #</t>
        </r>
      </text>
    </comment>
    <comment ref="G16" authorId="0" shapeId="0">
      <text>
        <r>
          <rPr>
            <b/>
            <sz val="9"/>
            <color indexed="81"/>
            <rFont val="Tahoma"/>
            <family val="2"/>
          </rPr>
          <t>Wendy Dove:</t>
        </r>
        <r>
          <rPr>
            <sz val="9"/>
            <color indexed="81"/>
            <rFont val="Tahoma"/>
            <family val="2"/>
          </rPr>
          <t xml:space="preserve">
# transcripted without corresponding degree</t>
        </r>
      </text>
    </comment>
  </commentList>
</comments>
</file>

<file path=xl/comments10.xml><?xml version="1.0" encoding="utf-8"?>
<comments xmlns="http://schemas.openxmlformats.org/spreadsheetml/2006/main">
  <authors>
    <author>Wendy Dove</author>
  </authors>
  <commentList>
    <comment ref="D10" authorId="0" shapeId="0">
      <text>
        <r>
          <rPr>
            <b/>
            <sz val="9"/>
            <color indexed="81"/>
            <rFont val="Tahoma"/>
            <family val="2"/>
          </rPr>
          <t>Wendy Dove:</t>
        </r>
        <r>
          <rPr>
            <sz val="9"/>
            <color indexed="81"/>
            <rFont val="Tahoma"/>
            <family val="2"/>
          </rPr>
          <t xml:space="preserve">
Using Internal measure - CI9)</t>
        </r>
      </text>
    </comment>
  </commentList>
</comments>
</file>

<file path=xl/comments11.xml><?xml version="1.0" encoding="utf-8"?>
<comments xmlns="http://schemas.openxmlformats.org/spreadsheetml/2006/main">
  <authors>
    <author>Wendy Dove</author>
  </authors>
  <commentList>
    <comment ref="D11" authorId="0" shapeId="0">
      <text>
        <r>
          <rPr>
            <b/>
            <sz val="9"/>
            <color indexed="81"/>
            <rFont val="Tahoma"/>
            <family val="2"/>
          </rPr>
          <t>Wendy Dove:</t>
        </r>
        <r>
          <rPr>
            <sz val="9"/>
            <color indexed="81"/>
            <rFont val="Tahoma"/>
            <family val="2"/>
          </rPr>
          <t xml:space="preserve">
Using Internal measure - CI9)</t>
        </r>
      </text>
    </comment>
  </commentList>
</comments>
</file>

<file path=xl/comments12.xml><?xml version="1.0" encoding="utf-8"?>
<comments xmlns="http://schemas.openxmlformats.org/spreadsheetml/2006/main">
  <authors>
    <author>Wendy Dove</author>
  </authors>
  <commentList>
    <comment ref="D11" authorId="0" shapeId="0">
      <text>
        <r>
          <rPr>
            <b/>
            <sz val="9"/>
            <color indexed="81"/>
            <rFont val="Tahoma"/>
            <family val="2"/>
          </rPr>
          <t>Wendy Dove:</t>
        </r>
        <r>
          <rPr>
            <sz val="9"/>
            <color indexed="81"/>
            <rFont val="Tahoma"/>
            <family val="2"/>
          </rPr>
          <t xml:space="preserve">
Using Internal measure - CI9)</t>
        </r>
      </text>
    </comment>
  </commentList>
</comments>
</file>

<file path=xl/comments13.xml><?xml version="1.0" encoding="utf-8"?>
<comments xmlns="http://schemas.openxmlformats.org/spreadsheetml/2006/main">
  <authors>
    <author>Wendy Dove</author>
  </authors>
  <commentList>
    <comment ref="D11" authorId="0" shapeId="0">
      <text>
        <r>
          <rPr>
            <b/>
            <sz val="9"/>
            <color indexed="81"/>
            <rFont val="Tahoma"/>
            <family val="2"/>
          </rPr>
          <t>Wendy Dove:</t>
        </r>
        <r>
          <rPr>
            <sz val="9"/>
            <color indexed="81"/>
            <rFont val="Tahoma"/>
            <family val="2"/>
          </rPr>
          <t xml:space="preserve">
Using Internal measure - CI9)</t>
        </r>
      </text>
    </comment>
  </commentList>
</comments>
</file>

<file path=xl/comments14.xml><?xml version="1.0" encoding="utf-8"?>
<comments xmlns="http://schemas.openxmlformats.org/spreadsheetml/2006/main">
  <authors>
    <author>Wendy Dove</author>
  </authors>
  <commentList>
    <comment ref="D10" authorId="0" shapeId="0">
      <text>
        <r>
          <rPr>
            <b/>
            <sz val="9"/>
            <color indexed="81"/>
            <rFont val="Tahoma"/>
            <family val="2"/>
          </rPr>
          <t>Wendy Dove:</t>
        </r>
        <r>
          <rPr>
            <sz val="9"/>
            <color indexed="81"/>
            <rFont val="Tahoma"/>
            <family val="2"/>
          </rPr>
          <t xml:space="preserve">
Using Internal measure - CI9)</t>
        </r>
      </text>
    </comment>
  </commentList>
</comments>
</file>

<file path=xl/comments15.xml><?xml version="1.0" encoding="utf-8"?>
<comments xmlns="http://schemas.openxmlformats.org/spreadsheetml/2006/main">
  <authors>
    <author>Wendy Dove</author>
  </authors>
  <commentList>
    <comment ref="D10" authorId="0" shapeId="0">
      <text>
        <r>
          <rPr>
            <b/>
            <sz val="9"/>
            <color indexed="81"/>
            <rFont val="Tahoma"/>
            <family val="2"/>
          </rPr>
          <t>Wendy Dove:</t>
        </r>
        <r>
          <rPr>
            <sz val="9"/>
            <color indexed="81"/>
            <rFont val="Tahoma"/>
            <family val="2"/>
          </rPr>
          <t xml:space="preserve">
Using Internal measure - CI9)</t>
        </r>
      </text>
    </comment>
  </commentList>
</comments>
</file>

<file path=xl/comments16.xml><?xml version="1.0" encoding="utf-8"?>
<comments xmlns="http://schemas.openxmlformats.org/spreadsheetml/2006/main">
  <authors>
    <author>Wendy Dove</author>
  </authors>
  <commentList>
    <comment ref="D10" authorId="0" shapeId="0">
      <text>
        <r>
          <rPr>
            <b/>
            <sz val="9"/>
            <color indexed="81"/>
            <rFont val="Tahoma"/>
            <family val="2"/>
          </rPr>
          <t>Wendy Dove:</t>
        </r>
        <r>
          <rPr>
            <sz val="9"/>
            <color indexed="81"/>
            <rFont val="Tahoma"/>
            <family val="2"/>
          </rPr>
          <t xml:space="preserve">
Using Internal measure - CI9)</t>
        </r>
      </text>
    </comment>
  </commentList>
</comments>
</file>

<file path=xl/comments17.xml><?xml version="1.0" encoding="utf-8"?>
<comments xmlns="http://schemas.openxmlformats.org/spreadsheetml/2006/main">
  <authors>
    <author>Wendy Dove</author>
  </authors>
  <commentList>
    <comment ref="D11" authorId="0" shapeId="0">
      <text>
        <r>
          <rPr>
            <b/>
            <sz val="9"/>
            <color indexed="81"/>
            <rFont val="Tahoma"/>
            <family val="2"/>
          </rPr>
          <t>Wendy Dove:</t>
        </r>
        <r>
          <rPr>
            <sz val="9"/>
            <color indexed="81"/>
            <rFont val="Tahoma"/>
            <family val="2"/>
          </rPr>
          <t xml:space="preserve">
Using Internal measure - CI9)</t>
        </r>
      </text>
    </comment>
  </commentList>
</comments>
</file>

<file path=xl/comments18.xml><?xml version="1.0" encoding="utf-8"?>
<comments xmlns="http://schemas.openxmlformats.org/spreadsheetml/2006/main">
  <authors>
    <author>Wendy Dove</author>
  </authors>
  <commentList>
    <comment ref="D11" authorId="0" shapeId="0">
      <text>
        <r>
          <rPr>
            <b/>
            <sz val="9"/>
            <color indexed="81"/>
            <rFont val="Tahoma"/>
            <family val="2"/>
          </rPr>
          <t>Wendy Dove:</t>
        </r>
        <r>
          <rPr>
            <sz val="9"/>
            <color indexed="81"/>
            <rFont val="Tahoma"/>
            <family val="2"/>
          </rPr>
          <t xml:space="preserve">
Using Internal measure - CI9)</t>
        </r>
      </text>
    </comment>
  </commentList>
</comments>
</file>

<file path=xl/comments19.xml><?xml version="1.0" encoding="utf-8"?>
<comments xmlns="http://schemas.openxmlformats.org/spreadsheetml/2006/main">
  <authors>
    <author>Wendy Dove</author>
  </authors>
  <commentList>
    <comment ref="D11" authorId="0" shapeId="0">
      <text>
        <r>
          <rPr>
            <b/>
            <sz val="9"/>
            <color indexed="81"/>
            <rFont val="Tahoma"/>
            <family val="2"/>
          </rPr>
          <t>Wendy Dove:</t>
        </r>
        <r>
          <rPr>
            <sz val="9"/>
            <color indexed="81"/>
            <rFont val="Tahoma"/>
            <family val="2"/>
          </rPr>
          <t xml:space="preserve">
Using Internal measure - CI9)</t>
        </r>
      </text>
    </comment>
  </commentList>
</comments>
</file>

<file path=xl/comments2.xml><?xml version="1.0" encoding="utf-8"?>
<comments xmlns="http://schemas.openxmlformats.org/spreadsheetml/2006/main">
  <authors>
    <author>Wendy Dove</author>
  </authors>
  <commentList>
    <comment ref="D10" authorId="0" shapeId="0">
      <text>
        <r>
          <rPr>
            <b/>
            <sz val="9"/>
            <color indexed="81"/>
            <rFont val="Tahoma"/>
            <family val="2"/>
          </rPr>
          <t>Wendy Dove:</t>
        </r>
        <r>
          <rPr>
            <sz val="9"/>
            <color indexed="81"/>
            <rFont val="Tahoma"/>
            <family val="2"/>
          </rPr>
          <t xml:space="preserve">
Using Internal measure - CI9)</t>
        </r>
      </text>
    </comment>
  </commentList>
</comments>
</file>

<file path=xl/comments20.xml><?xml version="1.0" encoding="utf-8"?>
<comments xmlns="http://schemas.openxmlformats.org/spreadsheetml/2006/main">
  <authors>
    <author>Wendy Dove</author>
  </authors>
  <commentList>
    <comment ref="D11" authorId="0" shapeId="0">
      <text>
        <r>
          <rPr>
            <b/>
            <sz val="9"/>
            <color indexed="81"/>
            <rFont val="Tahoma"/>
            <family val="2"/>
          </rPr>
          <t>Wendy Dove:</t>
        </r>
        <r>
          <rPr>
            <sz val="9"/>
            <color indexed="81"/>
            <rFont val="Tahoma"/>
            <family val="2"/>
          </rPr>
          <t xml:space="preserve">
Using Internal measure - CI9)</t>
        </r>
      </text>
    </comment>
  </commentList>
</comments>
</file>

<file path=xl/comments21.xml><?xml version="1.0" encoding="utf-8"?>
<comments xmlns="http://schemas.openxmlformats.org/spreadsheetml/2006/main">
  <authors>
    <author>Wendy Dove</author>
  </authors>
  <commentList>
    <comment ref="D11" authorId="0" shapeId="0">
      <text>
        <r>
          <rPr>
            <b/>
            <sz val="9"/>
            <color indexed="81"/>
            <rFont val="Tahoma"/>
            <family val="2"/>
          </rPr>
          <t>Wendy Dove:</t>
        </r>
        <r>
          <rPr>
            <sz val="9"/>
            <color indexed="81"/>
            <rFont val="Tahoma"/>
            <family val="2"/>
          </rPr>
          <t xml:space="preserve">
Using Internal measure - CI9)</t>
        </r>
      </text>
    </comment>
  </commentList>
</comments>
</file>

<file path=xl/comments22.xml><?xml version="1.0" encoding="utf-8"?>
<comments xmlns="http://schemas.openxmlformats.org/spreadsheetml/2006/main">
  <authors>
    <author>Wendy Dove</author>
  </authors>
  <commentList>
    <comment ref="D11" authorId="0" shapeId="0">
      <text>
        <r>
          <rPr>
            <b/>
            <sz val="9"/>
            <color indexed="81"/>
            <rFont val="Tahoma"/>
            <family val="2"/>
          </rPr>
          <t>Wendy Dove:</t>
        </r>
        <r>
          <rPr>
            <sz val="9"/>
            <color indexed="81"/>
            <rFont val="Tahoma"/>
            <family val="2"/>
          </rPr>
          <t xml:space="preserve">
Using Internal measure - CI9)</t>
        </r>
      </text>
    </comment>
  </commentList>
</comments>
</file>

<file path=xl/comments23.xml><?xml version="1.0" encoding="utf-8"?>
<comments xmlns="http://schemas.openxmlformats.org/spreadsheetml/2006/main">
  <authors>
    <author>Wendy Dove</author>
  </authors>
  <commentList>
    <comment ref="D10" authorId="0" shapeId="0">
      <text>
        <r>
          <rPr>
            <b/>
            <sz val="9"/>
            <color indexed="81"/>
            <rFont val="Tahoma"/>
            <family val="2"/>
          </rPr>
          <t>Wendy Dove:</t>
        </r>
        <r>
          <rPr>
            <sz val="9"/>
            <color indexed="81"/>
            <rFont val="Tahoma"/>
            <family val="2"/>
          </rPr>
          <t xml:space="preserve">
Using Internal measure - CI9)</t>
        </r>
      </text>
    </comment>
  </commentList>
</comments>
</file>

<file path=xl/comments3.xml><?xml version="1.0" encoding="utf-8"?>
<comments xmlns="http://schemas.openxmlformats.org/spreadsheetml/2006/main">
  <authors>
    <author>Wendy Dove</author>
  </authors>
  <commentList>
    <comment ref="D10" authorId="0" shapeId="0">
      <text>
        <r>
          <rPr>
            <b/>
            <sz val="9"/>
            <color indexed="81"/>
            <rFont val="Tahoma"/>
            <family val="2"/>
          </rPr>
          <t>Wendy Dove:</t>
        </r>
        <r>
          <rPr>
            <sz val="9"/>
            <color indexed="81"/>
            <rFont val="Tahoma"/>
            <family val="2"/>
          </rPr>
          <t xml:space="preserve">
Using Internal measure - CI9)</t>
        </r>
      </text>
    </comment>
  </commentList>
</comments>
</file>

<file path=xl/comments4.xml><?xml version="1.0" encoding="utf-8"?>
<comments xmlns="http://schemas.openxmlformats.org/spreadsheetml/2006/main">
  <authors>
    <author>Wendy Dove</author>
  </authors>
  <commentList>
    <comment ref="D10" authorId="0" shapeId="0">
      <text>
        <r>
          <rPr>
            <b/>
            <sz val="9"/>
            <color indexed="81"/>
            <rFont val="Tahoma"/>
            <family val="2"/>
          </rPr>
          <t>Wendy Dove:</t>
        </r>
        <r>
          <rPr>
            <sz val="9"/>
            <color indexed="81"/>
            <rFont val="Tahoma"/>
            <family val="2"/>
          </rPr>
          <t xml:space="preserve">
Using Internal measure - CI9)</t>
        </r>
      </text>
    </comment>
  </commentList>
</comments>
</file>

<file path=xl/comments5.xml><?xml version="1.0" encoding="utf-8"?>
<comments xmlns="http://schemas.openxmlformats.org/spreadsheetml/2006/main">
  <authors>
    <author>Wendy Dove</author>
  </authors>
  <commentList>
    <comment ref="D10" authorId="0" shapeId="0">
      <text>
        <r>
          <rPr>
            <b/>
            <sz val="9"/>
            <color indexed="81"/>
            <rFont val="Tahoma"/>
            <family val="2"/>
          </rPr>
          <t>Wendy Dove:</t>
        </r>
        <r>
          <rPr>
            <sz val="9"/>
            <color indexed="81"/>
            <rFont val="Tahoma"/>
            <family val="2"/>
          </rPr>
          <t xml:space="preserve">
Using Internal measure - CI9)</t>
        </r>
      </text>
    </comment>
  </commentList>
</comments>
</file>

<file path=xl/comments6.xml><?xml version="1.0" encoding="utf-8"?>
<comments xmlns="http://schemas.openxmlformats.org/spreadsheetml/2006/main">
  <authors>
    <author>Wendy Dove</author>
  </authors>
  <commentList>
    <comment ref="D11" authorId="0" shapeId="0">
      <text>
        <r>
          <rPr>
            <b/>
            <sz val="9"/>
            <color indexed="81"/>
            <rFont val="Tahoma"/>
            <family val="2"/>
          </rPr>
          <t>Wendy Dove:</t>
        </r>
        <r>
          <rPr>
            <sz val="9"/>
            <color indexed="81"/>
            <rFont val="Tahoma"/>
            <family val="2"/>
          </rPr>
          <t xml:space="preserve">
Using Internal measure - CI9)</t>
        </r>
      </text>
    </comment>
  </commentList>
</comments>
</file>

<file path=xl/comments7.xml><?xml version="1.0" encoding="utf-8"?>
<comments xmlns="http://schemas.openxmlformats.org/spreadsheetml/2006/main">
  <authors>
    <author>Wendy Dove</author>
  </authors>
  <commentList>
    <comment ref="D11" authorId="0" shapeId="0">
      <text>
        <r>
          <rPr>
            <b/>
            <sz val="9"/>
            <color indexed="81"/>
            <rFont val="Tahoma"/>
            <family val="2"/>
          </rPr>
          <t>Wendy Dove:</t>
        </r>
        <r>
          <rPr>
            <sz val="9"/>
            <color indexed="81"/>
            <rFont val="Tahoma"/>
            <family val="2"/>
          </rPr>
          <t xml:space="preserve">
Using Internal measure - CI9)</t>
        </r>
      </text>
    </comment>
  </commentList>
</comments>
</file>

<file path=xl/comments8.xml><?xml version="1.0" encoding="utf-8"?>
<comments xmlns="http://schemas.openxmlformats.org/spreadsheetml/2006/main">
  <authors>
    <author>Wendy Dove</author>
  </authors>
  <commentList>
    <comment ref="D11" authorId="0" shapeId="0">
      <text>
        <r>
          <rPr>
            <b/>
            <sz val="9"/>
            <color indexed="81"/>
            <rFont val="Tahoma"/>
            <family val="2"/>
          </rPr>
          <t>Wendy Dove:</t>
        </r>
        <r>
          <rPr>
            <sz val="9"/>
            <color indexed="81"/>
            <rFont val="Tahoma"/>
            <family val="2"/>
          </rPr>
          <t xml:space="preserve">
Using Internal measure - CI9)</t>
        </r>
      </text>
    </comment>
  </commentList>
</comments>
</file>

<file path=xl/comments9.xml><?xml version="1.0" encoding="utf-8"?>
<comments xmlns="http://schemas.openxmlformats.org/spreadsheetml/2006/main">
  <authors>
    <author>Wendy Dove</author>
  </authors>
  <commentList>
    <comment ref="D11" authorId="0" shapeId="0">
      <text>
        <r>
          <rPr>
            <b/>
            <sz val="9"/>
            <color indexed="81"/>
            <rFont val="Tahoma"/>
            <family val="2"/>
          </rPr>
          <t>Wendy Dove:</t>
        </r>
        <r>
          <rPr>
            <sz val="9"/>
            <color indexed="81"/>
            <rFont val="Tahoma"/>
            <family val="2"/>
          </rPr>
          <t xml:space="preserve">
Using Internal measure - CI9)</t>
        </r>
      </text>
    </comment>
  </commentList>
</comments>
</file>

<file path=xl/sharedStrings.xml><?xml version="1.0" encoding="utf-8"?>
<sst xmlns="http://schemas.openxmlformats.org/spreadsheetml/2006/main" count="868" uniqueCount="264">
  <si>
    <t xml:space="preserve">Program Snapshot </t>
  </si>
  <si>
    <t>Program:  Dental Hygiene</t>
  </si>
  <si>
    <t>Program Summary</t>
  </si>
  <si>
    <t>MT Job Openings - % Change</t>
  </si>
  <si>
    <t>Job Placement Rate</t>
  </si>
  <si>
    <t>Apps/Year</t>
  </si>
  <si>
    <t>Retention Rate</t>
  </si>
  <si>
    <t>Student Success Rate</t>
  </si>
  <si>
    <t>Graduation Efficiency Quotient (GEQ)</t>
  </si>
  <si>
    <t>Annual Cost per FTE</t>
  </si>
  <si>
    <t>Annual Cost per Graduate</t>
  </si>
  <si>
    <t>Dental Hygiene</t>
  </si>
  <si>
    <t>Pre-Dental Hygiene</t>
  </si>
  <si>
    <t>All Programs - Average</t>
  </si>
  <si>
    <t>Summary:</t>
  </si>
  <si>
    <t>◊  More job openings, at a competitive wage, with high placement rates.</t>
  </si>
  <si>
    <t>Cohort Size</t>
  </si>
  <si>
    <t>Number of Grads</t>
  </si>
  <si>
    <t>Program Student Unduplicated Headcount:</t>
  </si>
  <si>
    <t>Program Student Average AY FTE:</t>
  </si>
  <si>
    <t>Pre - Program Student Unduplicated Headcount:</t>
  </si>
  <si>
    <t>Pre - Program Student Average AY FTE:</t>
  </si>
  <si>
    <t>PipelineData</t>
  </si>
  <si>
    <t>Pre Students</t>
  </si>
  <si>
    <t>Program Students</t>
  </si>
  <si>
    <t>Program:  Accounting</t>
  </si>
  <si>
    <t>n/a</t>
  </si>
  <si>
    <t>Accounting</t>
  </si>
  <si>
    <t>Program:  Carpentry</t>
  </si>
  <si>
    <t>Carpentry</t>
  </si>
  <si>
    <t>Program:  Dental Assistant</t>
  </si>
  <si>
    <t>◊  Success Rate for Pre Students is lower than the institutional average.</t>
  </si>
  <si>
    <t>Program:  Welding</t>
  </si>
  <si>
    <t>Welding</t>
  </si>
  <si>
    <t>Program:  HC Info Tech (EHR)</t>
  </si>
  <si>
    <t>HC Info Tech (EHR)</t>
  </si>
  <si>
    <t>Pre-HC Info Tech (EHR)</t>
  </si>
  <si>
    <t>Program:  Practical Nurse</t>
  </si>
  <si>
    <t>Practical Nurse</t>
  </si>
  <si>
    <t>Pre-Practical Nurse</t>
  </si>
  <si>
    <t>EMS Paramedic</t>
  </si>
  <si>
    <t>Pre-EMS Paramedic</t>
  </si>
  <si>
    <t>Program:  Medical Assistant</t>
  </si>
  <si>
    <t>Medical Assistant</t>
  </si>
  <si>
    <t>Program:  Rad Technology</t>
  </si>
  <si>
    <t>Radiologic Technology</t>
  </si>
  <si>
    <t>Pre-Rad Tech</t>
  </si>
  <si>
    <t>Program:  Respiratory Care</t>
  </si>
  <si>
    <t>Respiratory Care</t>
  </si>
  <si>
    <t>Pre-Resp Care</t>
  </si>
  <si>
    <t>Program:  Sustainable Energy</t>
  </si>
  <si>
    <t>Pre-SET</t>
  </si>
  <si>
    <t>Program:  Business Programs</t>
  </si>
  <si>
    <t>Bus - Mgt</t>
  </si>
  <si>
    <t>Bus - Fund</t>
  </si>
  <si>
    <t>Bus - Entre</t>
  </si>
  <si>
    <t>Total</t>
  </si>
  <si>
    <t>Business Program</t>
  </si>
  <si>
    <t>CSA</t>
  </si>
  <si>
    <t>NETI</t>
  </si>
  <si>
    <t>NETW</t>
  </si>
  <si>
    <t>Comp Asst</t>
  </si>
  <si>
    <t>CIT - Micr</t>
  </si>
  <si>
    <t>Program:  Graphic &amp; Web Design</t>
  </si>
  <si>
    <t>Graphic</t>
  </si>
  <si>
    <t>Web</t>
  </si>
  <si>
    <t>Graphic &amp; Web Design</t>
  </si>
  <si>
    <t>Program:  Medical Billing</t>
  </si>
  <si>
    <t>MBC (AAS)</t>
  </si>
  <si>
    <t>MBS (CAS)</t>
  </si>
  <si>
    <t>Medical Billing</t>
  </si>
  <si>
    <t>Program:  Medical Transcription</t>
  </si>
  <si>
    <t>CAS</t>
  </si>
  <si>
    <t>AAS</t>
  </si>
  <si>
    <t>Program:  Pharm Tech</t>
  </si>
  <si>
    <t>Pharm Tech</t>
  </si>
  <si>
    <t>Pre-Pharm Tech</t>
  </si>
  <si>
    <t>Program:  PT Assistant</t>
  </si>
  <si>
    <t>PT Assistant</t>
  </si>
  <si>
    <t>Pre-PT Assistant</t>
  </si>
  <si>
    <t>Program:  Surgical Tech</t>
  </si>
  <si>
    <t>Surgical Tech</t>
  </si>
  <si>
    <t>Pre-Surgical Tech</t>
  </si>
  <si>
    <t>Program Snapshot</t>
  </si>
  <si>
    <t>Data Definitions</t>
  </si>
  <si>
    <t>Unduplicated Headcount</t>
  </si>
  <si>
    <t>Academic Year</t>
  </si>
  <si>
    <t>Average Annual FTE</t>
  </si>
  <si>
    <t>Count of all  unique students who were enrolled in this program at the end of the terms within the academic year.</t>
  </si>
  <si>
    <t>Sum of Summer, Fall, and Spring FTE divided by 2.</t>
  </si>
  <si>
    <t>Annual Salary - MT Median</t>
  </si>
  <si>
    <t>Provided for competitive entry programs; provided by registrar's office.</t>
  </si>
  <si>
    <t>Provided for cohort-based programs</t>
  </si>
  <si>
    <t>Two year programs have either fall-to-fall or spring-to-spring rates, depending on when they begin</t>
  </si>
  <si>
    <t>1 year programs have term-to-term rates, again depending on when they begin</t>
  </si>
  <si>
    <t>For open entry - used fall-to-fall.</t>
  </si>
  <si>
    <t xml:space="preserve">Retention rates include those who graduated prior to final term in range.  </t>
  </si>
  <si>
    <t>Only included those who remained in program for program retention rate.</t>
  </si>
  <si>
    <t>"Pre"-program retention rates are ALL students who returned, whether or not they are still in the pre or program.</t>
  </si>
  <si>
    <t>Number of graduates in the academic year.</t>
  </si>
  <si>
    <t>Graduation Efficiency Quotient</t>
  </si>
  <si>
    <t>The Graduation Efficiency Quotient (GEQ) is a measure of how many extra credits students earned over and above the advertised number of credits needed for their degree.  (GEQ = Number of credits a student took for their degree/Number of credits in the degree)</t>
  </si>
  <si>
    <t xml:space="preserve">Annual cost of program (including salaries, student fees, grant funding) divided by the average annual FTE.  </t>
  </si>
  <si>
    <t>Pipeline to Program</t>
  </si>
  <si>
    <t>This graph is only shown for programs with "pre-" students.  It graphically represents the movement of students from "pre" to program status.  Students who change programs are not represented in this graph.</t>
  </si>
  <si>
    <t>Pre-Student Undup Headcount:</t>
  </si>
  <si>
    <t>Pre-Student Average AY FTE:</t>
  </si>
  <si>
    <t>Method</t>
  </si>
  <si>
    <t>For More Information</t>
  </si>
  <si>
    <t>This report is produced by the Office of Institutional Research.  Questions on the content or interpretation of this report should be directed to:</t>
  </si>
  <si>
    <t>Program Snapshots</t>
  </si>
  <si>
    <t>Additional information about programs can be found in:</t>
  </si>
  <si>
    <t>Enrollment by Program</t>
  </si>
  <si>
    <t>Student Success by Program</t>
  </si>
  <si>
    <t>Degrees by Division &amp; Program</t>
  </si>
  <si>
    <t>Success rates of students in program at end-of-term. Included all coursework taken by students, not just courses within the program. Success is defined as a grade of C- or higher.</t>
  </si>
  <si>
    <t xml:space="preserve">Annual cost of program (including salaries, student fees, grant funding) divided by the Number of graduates that academic year.  </t>
  </si>
  <si>
    <t>Annual Cost</t>
  </si>
  <si>
    <t xml:space="preserve">Program:  EMS </t>
  </si>
  <si>
    <t>New index in FY 12</t>
  </si>
  <si>
    <t>\</t>
  </si>
  <si>
    <t>◊  This program is supported in large part by Benefis; thus the costs per FTE and per graduate are very small.</t>
  </si>
  <si>
    <t>HIT (AAS)</t>
  </si>
  <si>
    <t>HICS (CAS)</t>
  </si>
  <si>
    <t>Program:  Health Information Technology/Coding Spec</t>
  </si>
  <si>
    <t>Medical Transcription</t>
  </si>
  <si>
    <t>Programs:  Computer Programs</t>
  </si>
  <si>
    <t>Computer Programs</t>
  </si>
  <si>
    <t>This report is first provided to the Program Review committee membership, followed by distribution to the Division Directors.  Division Directors are responsible for distributing to their program directors.</t>
  </si>
  <si>
    <t>Dental Assistant</t>
  </si>
  <si>
    <t>Pre-Dental Assistant</t>
  </si>
  <si>
    <t>Bus-Mgt/Ent</t>
  </si>
  <si>
    <t>Pre-Programs - Average</t>
  </si>
  <si>
    <t>Other HS Programs</t>
  </si>
  <si>
    <t>Program:  Nutrition &amp; Diet.</t>
  </si>
  <si>
    <t>Nutrition &amp; Dietetics</t>
  </si>
  <si>
    <t>Pre-Nutr &amp; Diet</t>
  </si>
  <si>
    <t>SET - AAS &amp; CAS</t>
  </si>
  <si>
    <t>Division Totals</t>
  </si>
  <si>
    <t>Other (COLS)</t>
  </si>
  <si>
    <t>Art, Music, Humanities (include PHL)</t>
  </si>
  <si>
    <t>Arts &amp; Humanities</t>
  </si>
  <si>
    <t>Chemistry/ Physical Sciences (include GEO)</t>
  </si>
  <si>
    <t>Chem/Phy Sci</t>
  </si>
  <si>
    <t>Soc Sci</t>
  </si>
  <si>
    <t>Biology</t>
  </si>
  <si>
    <t>Writing/Literature (include NASX lit)</t>
  </si>
  <si>
    <t>Writing &amp; Lit</t>
  </si>
  <si>
    <t>Math</t>
  </si>
  <si>
    <t>MUS Core Transcripts</t>
  </si>
  <si>
    <t>% Pre-Program Students</t>
  </si>
  <si>
    <t>Pre-Program Student Enrollments</t>
  </si>
  <si>
    <t>Course Enrollments - ALL</t>
  </si>
  <si>
    <t>Department Summary</t>
  </si>
  <si>
    <t>Transfer Student Average AY FTE:</t>
  </si>
  <si>
    <t>Transfer Student Unduplicated Headcount:</t>
  </si>
  <si>
    <t>Percentage change in job openings from 2010 to 2020 (Source:  Occupational Employment Projections 2010 to 2020 - MT from OES).  The median presented for comparative purposes is for all MT jobs in the publication.</t>
  </si>
  <si>
    <t>Institutional Cost per FTE</t>
  </si>
  <si>
    <t>Institutional Cost per Graduate</t>
  </si>
  <si>
    <t>N/A</t>
  </si>
  <si>
    <t>Great Falls College</t>
  </si>
  <si>
    <t>Annual Average FTE</t>
  </si>
  <si>
    <t>Comm/Soc Sci/Hist/Ed (includes SIGN, SOCI, PSYX, PSCI, ECNS, NASX (hist), EDU, HHD)</t>
  </si>
  <si>
    <t>Transfer Rate 
(CI 13)</t>
  </si>
  <si>
    <t>all grant funded</t>
  </si>
  <si>
    <t>$83,318 - Sim Baby &amp; ADSN Program Development</t>
  </si>
  <si>
    <t>◊  Using average of "Business &amp; Financial Operations Occupations" and "Office Clerks, General" for job openings and salary.</t>
  </si>
  <si>
    <t>◊  Using "Carpenters"  (SOC Code 47.2031) for job opening and salary information.</t>
  </si>
  <si>
    <t>◊  Using combination of "Network &amp; System Administrators", "Computer Operator", and "Computer Support Specialists" for job information.</t>
  </si>
  <si>
    <t>◊  More job openings than average with high placement rates.</t>
  </si>
  <si>
    <t>◊  There continue to be at least twice the number of applicants as program slots.</t>
  </si>
  <si>
    <t>Great Falls  College</t>
  </si>
  <si>
    <t>◊  Above average change in job openings, at about average salary.  Using "Billing &amp; Posting Clerks" - SOC 43.3021.</t>
  </si>
  <si>
    <t>◊  Job placement rates were low this year.</t>
  </si>
  <si>
    <t>◊  Many more job openings, at a competitive wage, with high placement rates.</t>
  </si>
  <si>
    <t>◊  More job openings, at a competitive wage.</t>
  </si>
  <si>
    <t xml:space="preserve">This report is produced at the end of each academic year as a "snapshot" review of programs at Great Falls College. Data from warehouse Enrollment and Course files are used, as well as Graduation files provided by the Registrar's Office. Projected job growth and salary information are based on data provided by the MT Dept. of Labor &amp; Industry. Placement rates are from the annual Graduation Survey. Applications per year and cohort sizes are provided by the Registrar's office as well. Institutional averages for many of these measures are provided on these snapshots for comparative purposes.  </t>
  </si>
  <si>
    <t>Summer, Fall and Spring terms (i.e. for AY 2011-2011 includes Summer 2011, Fall 2011, and Spring 2012)</t>
  </si>
  <si>
    <t>◊  Slightly more job openings, at an average salary.   Using Bookeeping, Accounting &amp; Auditing Clerks.</t>
  </si>
  <si>
    <t>Spring 2013</t>
  </si>
  <si>
    <t>Fall 2012</t>
  </si>
  <si>
    <t>HIT</t>
  </si>
  <si>
    <t>HICS</t>
  </si>
  <si>
    <t xml:space="preserve">◊  Lower than average change in job openings.  </t>
  </si>
  <si>
    <t>◊  Retention and success rates for both program and pre-students are higher than institutional average.</t>
  </si>
  <si>
    <t>◊  Retention and success rates for program students are higher than the institutional averages.</t>
  </si>
  <si>
    <t>◊  Retention and success rates for program students are higher than institutional average.</t>
  </si>
  <si>
    <t>◊  About average change in job openings and above average salary.</t>
  </si>
  <si>
    <t>Median Salary provided in Montana Informational Wage Rates by Occupation - 2012 publication by MT DOLI. The median presented for comparison purposes is for all occupations in the publication.</t>
  </si>
  <si>
    <t>Most recent GFCMSU Graduate Survey placement data.</t>
  </si>
  <si>
    <t>AY 2013-2014</t>
  </si>
  <si>
    <t>Fall 2013</t>
  </si>
  <si>
    <t>Spring 2014</t>
  </si>
  <si>
    <t>Number of Degrees 
(CI 12)</t>
  </si>
  <si>
    <t>Wendy Dove (wendy.dove@gfcmsu.edu)</t>
  </si>
  <si>
    <t>Division:  General Education &amp; Transfer</t>
  </si>
  <si>
    <t>◊  Over 30% of enrollments in this division are "pre" - program students.  This number was similar to last year.</t>
  </si>
  <si>
    <t>◊  The transfer rate measured in core indicator #13 decreased from 36% in 2012-2013 to 32% this year.</t>
  </si>
  <si>
    <t>◊  The overall success rate for this division increased to 72% from 70% in the prior year .  In particular, success rates in Math (65%) and Chemistry (83%) and College Studies (77%) all increased by 4 or more percentage points compared to the previous year.</t>
  </si>
  <si>
    <t>◊  The General Education &amp; Transfer division is broken down into seven different "departments."</t>
  </si>
  <si>
    <t>◊  The number of AA or AS students dropped by over 70 students (9%) compared to the previous year.  In addition, the number of course enrollments dropped by over 250  (4%).</t>
  </si>
  <si>
    <t>◊  Headcount and FTE increased by more than 10% compared to the previous year.</t>
  </si>
  <si>
    <t>◊  Retention Rate decreased from 67% iin the previous year.  This rate is lower than the average retention rate for all programs.</t>
  </si>
  <si>
    <t>◊  Success Rate is  lower than average for all programs.</t>
  </si>
  <si>
    <t>◊  Enrollment in these programs continue to grow, even as enrollment overall at the college has declined.</t>
  </si>
  <si>
    <t>◊  Success Rate increased from 76% in the prior year.</t>
  </si>
  <si>
    <t>◊  Retention Rate increased from 44% in the prior year, however it remains below the average for all programs.</t>
  </si>
  <si>
    <t>◊  Retention Rate dropped by more than half from the prior year (90% retention in 2012-2013).</t>
  </si>
  <si>
    <t xml:space="preserve">◊  Success Rate also dropped compared to  last year (84%).  </t>
  </si>
  <si>
    <t>◊  Number of graduates was cut in half for this program in 2013-2014 (from 8 graduates in 2012-2013 to just 4 graduates in 2013-2014).</t>
  </si>
  <si>
    <t>◊  Almost all of the enrollments (92%) are in the MICR (CIT-Microcomputer Support)  and NETW (CIT - Network Support) programs.</t>
  </si>
  <si>
    <t>◊  Both measures of program size, unduplicated headcount and FTE, dropped in 2013-2014.</t>
  </si>
  <si>
    <t>◊  Both the retention rate and the success rate for these programs decreased from 2012-2013.</t>
  </si>
  <si>
    <t>◊  The number of graduates in these programs dropped in 2013-2014.</t>
  </si>
  <si>
    <t>◊  The number of applicants for this program increased from 21 in 2012-2013.</t>
  </si>
  <si>
    <t>◊  The calculations for pre-program retention and the pipeline calculations both look at the number of pre-dental assisting students in Fall 2012 and follow their progress through Fall 2013.  There was only one (1) student with the pre-dental assisting major (DAP) in Fall 2012; that student did not return in Fall 2013 and thus affects both these measures.</t>
  </si>
  <si>
    <t>◊  Retention Rate is more than 15 percentage points higher than institutional average for program students.</t>
  </si>
  <si>
    <t>◊  Retention Rate for Pre Students is 74%; this is an increase from 67% last year and 54% in the year before that.</t>
  </si>
  <si>
    <t>◊  After one year, 22 of 50 pre-dental hygiene students were still "pre," 7 had moved into the dental hygiene program, and 8 were enrolled in other programs.</t>
  </si>
  <si>
    <t>◊  There were 4 graduates this year.</t>
  </si>
  <si>
    <r>
      <t xml:space="preserve">◊  </t>
    </r>
    <r>
      <rPr>
        <b/>
        <i/>
        <sz val="11"/>
        <color theme="1"/>
        <rFont val="Calibri"/>
        <family val="2"/>
        <scheme val="minor"/>
      </rPr>
      <t>This program is not accepting new students in 2014-2015.</t>
    </r>
  </si>
  <si>
    <t>◊  State is now reporting job growth of 22% from 2012 - 2022.  Using "Paramedic"  or SOC code 29.2041.</t>
  </si>
  <si>
    <t>◊  Enrollment among pre-program students increased this year.</t>
  </si>
  <si>
    <t>◊  There were a total of 8 graduates this year, compared to 12 in 2012-2013.</t>
  </si>
  <si>
    <t>◊  After one year, 4 of 18 pre-program students had moved into the program.</t>
  </si>
  <si>
    <t>◊  The % change in job openings listed by Montana dropped form 12% in the earlier snapshots.  Using "Graphic Designers" - SOC Code 27.1024.</t>
  </si>
  <si>
    <t>◊  The retention rate for these programs has steadily increased; from 45% in 2010-2011,  to 54% in 2011-2012, to 59% in 2012-2013, to 72% this year.</t>
  </si>
  <si>
    <t>◊ The number of graduates decreased from 11 last year to 5 this year.</t>
  </si>
  <si>
    <t>◊ The GEQ (Graduation Efficiency Quotient) for this program is over 2.0.  This indicates that students are taking more than twice the number of minimum credits needed to complete this program.</t>
  </si>
  <si>
    <t>◊  The number of students with this program as their first major dropped again to only one (1) student this year.</t>
  </si>
  <si>
    <t>◊  The number of graduates also dropped, from 10 in 2012-2013 to 5 this year.  Many students earning an AAS in HIT or CAS in HICS are also receiving this degree as an add-on.</t>
  </si>
  <si>
    <t>◊ The GEQ (Graduation Efficiency Quotient) for this program is over 3.0.  This indicates that students are taking more than three times the number of minimum credits needed to complete this program.</t>
  </si>
  <si>
    <t>◊  Above average change in job openings, at average salary.  Using "Medical Records &amp; Health Info Technician" - SOC 29.2071.</t>
  </si>
  <si>
    <t>◊  Retention Rate for HIT is less than the institutional average; but is higher for HICS.</t>
  </si>
  <si>
    <t>◊  The number of graduates for HIT increased from 12 in the previous year.  Graduates also increased for HICS from 1 in the previous year.</t>
  </si>
  <si>
    <t>◊  After not running in 2012-2013 due to personnel changes, the Practical Nursing program re-started in 2013-2014 with a larger cohort size (30).</t>
  </si>
  <si>
    <t>◊  More job openings, at a competitive wage, with high placement rates (this rate represents 2011-2012 graduates).</t>
  </si>
  <si>
    <t>◊  Retention and Success Rates for program students are higher than the institutional averages for all programs.</t>
  </si>
  <si>
    <t>◊  Of 181 pre-program students in fall 2012, 13 entered the program in fall 2013. Additionally, 59 of those students still had the "pre" designation, and 11 entered other Health Science programs.</t>
  </si>
  <si>
    <t>◊  High increase in job openings, at about average salary.</t>
  </si>
  <si>
    <t>◊  Retention Rate increased from 56% in the prior year.</t>
  </si>
  <si>
    <t>◊  The number of graduates increased by 3 graduates from 9 in the prior year.</t>
  </si>
  <si>
    <t>◊  Most of the enrollment (93%) is in the AAS program. Overall enrollment increased this year.</t>
  </si>
  <si>
    <t>◊  The retention rate increased from 55% last year.</t>
  </si>
  <si>
    <t>◊  The number of graduates decreased from 18 last year.</t>
  </si>
  <si>
    <t>◊  Headcount dropped again in 2013-2014 by 23%.  This follows drops of more than 30% in 2012-2013 and a 25% drop in 2011-2012.</t>
  </si>
  <si>
    <t>◊  Retention rate decreased from 55% in 2012-2013.</t>
  </si>
  <si>
    <t>◊  Only 4 graduates this year.  There were also 4 in 2012-2013, 3 in 2011-2012; however, there were 12 in 2010-2011.</t>
  </si>
  <si>
    <t>◊  Number of job openings are higher and average wage is about at the mean values.</t>
  </si>
  <si>
    <t>◊  Retention and success rates both increased this year .</t>
  </si>
  <si>
    <t>◊  Number of graduates increased from 10 last year.</t>
  </si>
  <si>
    <t>◊  Of 32 pre-program students in fall 2012, 8 entered the program in spring 2013.</t>
  </si>
  <si>
    <t>◊  Of the 55 pre students in fall 2012, 13 remained pre a year later, 11 had movedinto the program and 1 had moved into other programs.</t>
  </si>
  <si>
    <r>
      <t xml:space="preserve">◊  </t>
    </r>
    <r>
      <rPr>
        <b/>
        <i/>
        <sz val="11"/>
        <color theme="1"/>
        <rFont val="Calibri"/>
        <family val="2"/>
        <scheme val="minor"/>
      </rPr>
      <t>Rad Tech will not be accepting students in the program in 2014-2015.</t>
    </r>
  </si>
  <si>
    <t>◊  The number of applicants is more than twice the cohort size.</t>
  </si>
  <si>
    <t>◊  After one year, 16 of 51 pre-program students were still "pre," 5 had moved into the program, and 7 were enrolled in other health programs.</t>
  </si>
  <si>
    <t>◊  The retention rate for pre-program students increased from 38% in 2012-2013 to 50% this year.</t>
  </si>
  <si>
    <t xml:space="preserve">◊  After one year, 1 of 8 pre-program students were still "pre," and 3 had moved into the program.  </t>
  </si>
  <si>
    <r>
      <t xml:space="preserve">◊  </t>
    </r>
    <r>
      <rPr>
        <b/>
        <i/>
        <sz val="11"/>
        <color theme="1"/>
        <rFont val="Calibri"/>
        <family val="2"/>
        <scheme val="minor"/>
      </rPr>
      <t>This program is accepting no new students for 2014-2015.</t>
    </r>
  </si>
  <si>
    <t>◊  With this program in moratorium, the "Pipeline to Program" graph was not completed.</t>
  </si>
  <si>
    <t>◊  After one year, 7 of 34 pre-program students were still "pre," 6 had moved into the program, and 5 were enrolled in another health program.</t>
  </si>
  <si>
    <t>◊  With the expansion of this program, welding enrollment more than doubled compared to the previous year (39 unduplicated headcount and 27 FTE in 2012-2013).</t>
  </si>
  <si>
    <t>◊  Retention Rate decreased from 91% in 2012-2013.</t>
  </si>
  <si>
    <t>◊  The number of graduates increased almost three-fold from 12 in 2012-2013.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</si>
</sst>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quot;$&quot;#,##0"/>
    <numFmt numFmtId="165" formatCode="0.0"/>
  </numFmts>
  <fonts count="17" x14ac:knownFonts="1">
    <font>
      <sz val="11"/>
      <color theme="1"/>
      <name val="Calibri"/>
      <family val="2"/>
      <scheme val="minor"/>
    </font>
    <font>
      <b/>
      <sz val="11"/>
      <color theme="1"/>
      <name val="Calibri"/>
      <family val="2"/>
      <scheme val="minor"/>
    </font>
    <font>
      <b/>
      <sz val="20"/>
      <color theme="1"/>
      <name val="Calibri"/>
      <family val="2"/>
      <scheme val="minor"/>
    </font>
    <font>
      <b/>
      <sz val="16"/>
      <color theme="1"/>
      <name val="Calibri"/>
      <family val="2"/>
      <scheme val="minor"/>
    </font>
    <font>
      <b/>
      <i/>
      <sz val="14"/>
      <color theme="1"/>
      <name val="Calibri"/>
      <family val="2"/>
      <scheme val="minor"/>
    </font>
    <font>
      <i/>
      <sz val="11"/>
      <color theme="1"/>
      <name val="Calibri"/>
      <family val="2"/>
      <scheme val="minor"/>
    </font>
    <font>
      <sz val="11"/>
      <color theme="1"/>
      <name val="Calibri"/>
      <family val="2"/>
    </font>
    <font>
      <b/>
      <sz val="9"/>
      <color indexed="81"/>
      <name val="Tahoma"/>
      <family val="2"/>
    </font>
    <font>
      <sz val="9"/>
      <color indexed="81"/>
      <name val="Tahoma"/>
      <family val="2"/>
    </font>
    <font>
      <i/>
      <sz val="11"/>
      <color rgb="FF7F7F7F"/>
      <name val="Calibri"/>
      <family val="2"/>
      <scheme val="minor"/>
    </font>
    <font>
      <i/>
      <sz val="12"/>
      <color theme="1"/>
      <name val="Calibri"/>
      <family val="2"/>
      <scheme val="minor"/>
    </font>
    <font>
      <sz val="10"/>
      <name val="Arial"/>
      <family val="2"/>
    </font>
    <font>
      <b/>
      <sz val="10"/>
      <name val="Arial"/>
      <family val="2"/>
    </font>
    <font>
      <b/>
      <i/>
      <sz val="10"/>
      <name val="Arial"/>
      <family val="2"/>
    </font>
    <font>
      <sz val="10"/>
      <name val="MS Sans Serif"/>
      <family val="2"/>
    </font>
    <font>
      <b/>
      <i/>
      <sz val="11"/>
      <color theme="1"/>
      <name val="Calibri"/>
      <family val="2"/>
      <scheme val="minor"/>
    </font>
    <font>
      <sz val="11"/>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darkUp">
        <bgColor theme="0" tint="-0.14999847407452621"/>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00"/>
        <bgColor indexed="64"/>
      </patternFill>
    </fill>
    <fill>
      <patternFill patternType="darkUp">
        <bgColor rgb="FFFFFF00"/>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6">
    <xf numFmtId="0" fontId="0" fillId="0" borderId="0"/>
    <xf numFmtId="0" fontId="9" fillId="0" borderId="0" applyNumberFormat="0" applyFill="0" applyBorder="0" applyAlignment="0" applyProtection="0"/>
    <xf numFmtId="0" fontId="11" fillId="0" borderId="0"/>
    <xf numFmtId="0" fontId="11" fillId="0" borderId="0"/>
    <xf numFmtId="0" fontId="14" fillId="0" borderId="0"/>
    <xf numFmtId="43" fontId="16" fillId="0" borderId="0" applyFont="0" applyFill="0" applyBorder="0" applyAlignment="0" applyProtection="0"/>
  </cellStyleXfs>
  <cellXfs count="100">
    <xf numFmtId="0" fontId="0" fillId="0" borderId="0" xfId="0"/>
    <xf numFmtId="0" fontId="3" fillId="0" borderId="0" xfId="0" applyFont="1"/>
    <xf numFmtId="0" fontId="1" fillId="0" borderId="0" xfId="0" applyFont="1" applyAlignment="1">
      <alignment horizontal="right"/>
    </xf>
    <xf numFmtId="0" fontId="1" fillId="0" borderId="1" xfId="0" applyFont="1" applyBorder="1"/>
    <xf numFmtId="0" fontId="1" fillId="0" borderId="1" xfId="0" applyFont="1" applyBorder="1" applyAlignment="1">
      <alignment horizontal="center" wrapText="1"/>
    </xf>
    <xf numFmtId="9" fontId="5" fillId="0" borderId="1" xfId="0" applyNumberFormat="1" applyFont="1" applyBorder="1" applyAlignment="1">
      <alignment horizontal="center"/>
    </xf>
    <xf numFmtId="164" fontId="0" fillId="0" borderId="1" xfId="0" applyNumberFormat="1" applyBorder="1" applyAlignment="1">
      <alignment horizontal="center"/>
    </xf>
    <xf numFmtId="0" fontId="0" fillId="0" borderId="1" xfId="0" applyBorder="1" applyAlignment="1">
      <alignment horizontal="center"/>
    </xf>
    <xf numFmtId="2" fontId="5" fillId="0" borderId="1" xfId="0" applyNumberFormat="1" applyFont="1" applyBorder="1" applyAlignment="1">
      <alignment horizontal="center"/>
    </xf>
    <xf numFmtId="0" fontId="1" fillId="2" borderId="1" xfId="0" applyFont="1" applyFill="1" applyBorder="1"/>
    <xf numFmtId="0" fontId="0" fillId="3" borderId="1" xfId="0" applyFill="1" applyBorder="1" applyAlignment="1">
      <alignment horizontal="center"/>
    </xf>
    <xf numFmtId="9" fontId="5" fillId="2" borderId="1" xfId="0" applyNumberFormat="1" applyFont="1" applyFill="1" applyBorder="1" applyAlignment="1">
      <alignment horizontal="center"/>
    </xf>
    <xf numFmtId="0" fontId="1" fillId="4" borderId="1" xfId="0" applyFont="1" applyFill="1" applyBorder="1"/>
    <xf numFmtId="9" fontId="5" fillId="4" borderId="1" xfId="0" applyNumberFormat="1" applyFont="1" applyFill="1" applyBorder="1" applyAlignment="1">
      <alignment horizontal="center"/>
    </xf>
    <xf numFmtId="164" fontId="0" fillId="4" borderId="1" xfId="0" applyNumberFormat="1" applyFill="1" applyBorder="1" applyAlignment="1">
      <alignment horizontal="center"/>
    </xf>
    <xf numFmtId="2" fontId="5" fillId="4" borderId="1" xfId="0" applyNumberFormat="1" applyFont="1" applyFill="1" applyBorder="1" applyAlignment="1">
      <alignment horizontal="center"/>
    </xf>
    <xf numFmtId="0" fontId="0" fillId="0" borderId="0" xfId="0" applyFill="1"/>
    <xf numFmtId="0" fontId="1" fillId="0" borderId="0" xfId="0" applyFont="1"/>
    <xf numFmtId="0" fontId="6" fillId="0" borderId="0" xfId="0" applyFont="1"/>
    <xf numFmtId="1" fontId="0" fillId="0" borderId="1" xfId="0" applyNumberFormat="1" applyFont="1" applyBorder="1" applyAlignment="1">
      <alignment horizontal="center"/>
    </xf>
    <xf numFmtId="165" fontId="1" fillId="0" borderId="0" xfId="0" applyNumberFormat="1" applyFont="1" applyAlignment="1">
      <alignment horizontal="left"/>
    </xf>
    <xf numFmtId="0" fontId="0" fillId="0" borderId="0" xfId="0" applyAlignment="1">
      <alignment horizontal="center"/>
    </xf>
    <xf numFmtId="0" fontId="1" fillId="0" borderId="0" xfId="0" applyFont="1" applyAlignment="1">
      <alignment horizontal="center"/>
    </xf>
    <xf numFmtId="165" fontId="1" fillId="0" borderId="0" xfId="0" applyNumberFormat="1" applyFont="1" applyAlignment="1">
      <alignment horizontal="center"/>
    </xf>
    <xf numFmtId="165" fontId="0" fillId="0" borderId="0" xfId="0" applyNumberFormat="1" applyAlignment="1">
      <alignment horizontal="center"/>
    </xf>
    <xf numFmtId="165" fontId="0" fillId="0" borderId="0" xfId="0" applyNumberFormat="1" applyFont="1" applyAlignment="1">
      <alignment horizontal="center"/>
    </xf>
    <xf numFmtId="165" fontId="5" fillId="0" borderId="0" xfId="0" applyNumberFormat="1" applyFont="1" applyAlignment="1">
      <alignment horizontal="center"/>
    </xf>
    <xf numFmtId="0" fontId="0" fillId="0" borderId="0" xfId="0" applyAlignment="1">
      <alignment vertical="top"/>
    </xf>
    <xf numFmtId="0" fontId="9" fillId="0" borderId="0" xfId="1" applyAlignment="1">
      <alignment vertical="top" wrapText="1"/>
    </xf>
    <xf numFmtId="0" fontId="1" fillId="0" borderId="3" xfId="0" applyFont="1" applyBorder="1" applyAlignment="1">
      <alignment vertical="top" wrapText="1"/>
    </xf>
    <xf numFmtId="0" fontId="1" fillId="0" borderId="0" xfId="0" applyFont="1" applyBorder="1" applyAlignment="1">
      <alignment vertical="top" wrapText="1"/>
    </xf>
    <xf numFmtId="0" fontId="1" fillId="0" borderId="2" xfId="0" applyFont="1" applyBorder="1" applyAlignment="1">
      <alignment vertical="top" wrapText="1"/>
    </xf>
    <xf numFmtId="0" fontId="9" fillId="0" borderId="2" xfId="1" applyBorder="1" applyAlignment="1">
      <alignment vertical="top" wrapText="1"/>
    </xf>
    <xf numFmtId="0" fontId="1" fillId="0" borderId="2" xfId="0" applyFont="1" applyBorder="1" applyAlignment="1">
      <alignment vertical="top"/>
    </xf>
    <xf numFmtId="0" fontId="1" fillId="0" borderId="4" xfId="0" applyFont="1" applyBorder="1" applyAlignment="1">
      <alignment vertical="top" wrapText="1"/>
    </xf>
    <xf numFmtId="0" fontId="11" fillId="0" borderId="0" xfId="2"/>
    <xf numFmtId="0" fontId="13" fillId="0" borderId="0" xfId="2" applyFont="1"/>
    <xf numFmtId="0" fontId="11" fillId="0" borderId="0" xfId="2" applyFont="1"/>
    <xf numFmtId="0" fontId="11" fillId="0" borderId="0" xfId="2" applyFont="1" applyFill="1" applyAlignment="1">
      <alignment horizontal="left" vertical="top" wrapText="1"/>
    </xf>
    <xf numFmtId="0" fontId="11" fillId="0" borderId="0" xfId="2" applyFont="1" applyBorder="1" applyAlignment="1">
      <alignment horizontal="center" vertical="top" wrapText="1"/>
    </xf>
    <xf numFmtId="0" fontId="11" fillId="0" borderId="0" xfId="2" applyFont="1" applyAlignment="1">
      <alignment wrapText="1"/>
    </xf>
    <xf numFmtId="0" fontId="11" fillId="0" borderId="0" xfId="2" applyAlignment="1">
      <alignment wrapText="1"/>
    </xf>
    <xf numFmtId="0" fontId="9" fillId="0" borderId="0" xfId="1"/>
    <xf numFmtId="0" fontId="1" fillId="0" borderId="0" xfId="0" applyFont="1" applyFill="1" applyBorder="1" applyAlignment="1">
      <alignment horizontal="center" wrapText="1"/>
    </xf>
    <xf numFmtId="9" fontId="5" fillId="0" borderId="5" xfId="0" applyNumberFormat="1" applyFont="1" applyBorder="1" applyAlignment="1">
      <alignment horizontal="center" vertical="center"/>
    </xf>
    <xf numFmtId="3" fontId="0" fillId="0" borderId="3" xfId="0" applyNumberFormat="1" applyFill="1" applyBorder="1" applyAlignment="1">
      <alignment horizontal="center"/>
    </xf>
    <xf numFmtId="0" fontId="15" fillId="0" borderId="6" xfId="0" applyFont="1" applyFill="1" applyBorder="1" applyAlignment="1">
      <alignment horizontal="center"/>
    </xf>
    <xf numFmtId="3" fontId="15" fillId="0" borderId="6" xfId="0" applyNumberFormat="1" applyFont="1" applyFill="1" applyBorder="1" applyAlignment="1">
      <alignment horizontal="center"/>
    </xf>
    <xf numFmtId="9" fontId="15" fillId="0" borderId="6" xfId="0" applyNumberFormat="1" applyFont="1" applyFill="1" applyBorder="1" applyAlignment="1">
      <alignment horizontal="center"/>
    </xf>
    <xf numFmtId="0" fontId="1" fillId="4" borderId="6" xfId="0" applyFont="1" applyFill="1" applyBorder="1"/>
    <xf numFmtId="2" fontId="5" fillId="5" borderId="7" xfId="0" applyNumberFormat="1" applyFont="1" applyFill="1" applyBorder="1" applyAlignment="1">
      <alignment horizontal="center"/>
    </xf>
    <xf numFmtId="1" fontId="0" fillId="5" borderId="7" xfId="0" applyNumberFormat="1" applyFont="1" applyFill="1" applyBorder="1" applyAlignment="1">
      <alignment horizontal="center"/>
    </xf>
    <xf numFmtId="0" fontId="0" fillId="5" borderId="7" xfId="0" applyFill="1" applyBorder="1" applyAlignment="1">
      <alignment horizontal="center"/>
    </xf>
    <xf numFmtId="3" fontId="5" fillId="0" borderId="7" xfId="0" applyNumberFormat="1" applyFont="1" applyFill="1" applyBorder="1" applyAlignment="1">
      <alignment horizontal="center"/>
    </xf>
    <xf numFmtId="0" fontId="1" fillId="0" borderId="7" xfId="0" applyFont="1" applyBorder="1"/>
    <xf numFmtId="2" fontId="5" fillId="5" borderId="1" xfId="0" applyNumberFormat="1" applyFont="1" applyFill="1" applyBorder="1" applyAlignment="1">
      <alignment horizontal="center"/>
    </xf>
    <xf numFmtId="1" fontId="0" fillId="5" borderId="1" xfId="0" applyNumberFormat="1" applyFont="1" applyFill="1" applyBorder="1" applyAlignment="1">
      <alignment horizontal="center"/>
    </xf>
    <xf numFmtId="0" fontId="0" fillId="5" borderId="1" xfId="0" applyFill="1" applyBorder="1" applyAlignment="1">
      <alignment horizontal="center"/>
    </xf>
    <xf numFmtId="3" fontId="5" fillId="0" borderId="1" xfId="0" applyNumberFormat="1" applyFont="1" applyFill="1" applyBorder="1" applyAlignment="1">
      <alignment horizontal="center"/>
    </xf>
    <xf numFmtId="0" fontId="1" fillId="0" borderId="1" xfId="0" applyFont="1" applyFill="1" applyBorder="1" applyAlignment="1">
      <alignment horizontal="center" wrapText="1"/>
    </xf>
    <xf numFmtId="1" fontId="0" fillId="0" borderId="0" xfId="0" applyNumberFormat="1" applyFont="1" applyAlignment="1">
      <alignment horizontal="center"/>
    </xf>
    <xf numFmtId="1" fontId="0" fillId="0" borderId="1" xfId="0" applyNumberFormat="1" applyFont="1" applyFill="1" applyBorder="1" applyAlignment="1">
      <alignment horizontal="center"/>
    </xf>
    <xf numFmtId="9" fontId="5" fillId="0" borderId="1" xfId="0" quotePrefix="1" applyNumberFormat="1" applyFont="1" applyBorder="1" applyAlignment="1">
      <alignment horizontal="center"/>
    </xf>
    <xf numFmtId="3" fontId="0" fillId="0" borderId="0" xfId="0" applyNumberFormat="1" applyFill="1" applyBorder="1" applyAlignment="1">
      <alignment horizontal="center"/>
    </xf>
    <xf numFmtId="0" fontId="1" fillId="0" borderId="6" xfId="0" applyFont="1" applyFill="1" applyBorder="1" applyAlignment="1">
      <alignment horizontal="center"/>
    </xf>
    <xf numFmtId="164" fontId="0" fillId="6" borderId="1" xfId="0" applyNumberFormat="1" applyFill="1" applyBorder="1" applyAlignment="1">
      <alignment horizontal="center"/>
    </xf>
    <xf numFmtId="0" fontId="0" fillId="7" borderId="1" xfId="0" applyFill="1" applyBorder="1" applyAlignment="1">
      <alignment horizontal="center"/>
    </xf>
    <xf numFmtId="0" fontId="9" fillId="6" borderId="0" xfId="1" applyFill="1"/>
    <xf numFmtId="0" fontId="0" fillId="6" borderId="0" xfId="0" applyFill="1"/>
    <xf numFmtId="164" fontId="0" fillId="6" borderId="5" xfId="0" applyNumberFormat="1" applyFill="1" applyBorder="1" applyAlignment="1">
      <alignment horizontal="center" vertical="center"/>
    </xf>
    <xf numFmtId="43" fontId="0" fillId="6" borderId="0" xfId="5" applyFont="1" applyFill="1"/>
    <xf numFmtId="164" fontId="0" fillId="6" borderId="1" xfId="0" quotePrefix="1" applyNumberFormat="1" applyFill="1" applyBorder="1" applyAlignment="1">
      <alignment horizontal="center"/>
    </xf>
    <xf numFmtId="43" fontId="9" fillId="6" borderId="0" xfId="5" applyFont="1" applyFill="1"/>
    <xf numFmtId="164" fontId="0" fillId="6" borderId="5" xfId="0" applyNumberFormat="1" applyFill="1" applyBorder="1" applyAlignment="1">
      <alignment horizontal="center"/>
    </xf>
    <xf numFmtId="164" fontId="15" fillId="6" borderId="1" xfId="0" applyNumberFormat="1" applyFont="1" applyFill="1" applyBorder="1" applyAlignment="1">
      <alignment horizontal="center" vertical="center"/>
    </xf>
    <xf numFmtId="164" fontId="5" fillId="6" borderId="1" xfId="0" applyNumberFormat="1" applyFont="1" applyFill="1" applyBorder="1" applyAlignment="1">
      <alignment horizontal="center" vertical="center"/>
    </xf>
    <xf numFmtId="164" fontId="5" fillId="6" borderId="7" xfId="0" applyNumberFormat="1" applyFont="1" applyFill="1" applyBorder="1" applyAlignment="1">
      <alignment horizontal="center" vertical="center"/>
    </xf>
    <xf numFmtId="9" fontId="5" fillId="0" borderId="1" xfId="0" applyNumberFormat="1" applyFont="1" applyFill="1" applyBorder="1" applyAlignment="1">
      <alignment horizontal="center"/>
    </xf>
    <xf numFmtId="9" fontId="5" fillId="0" borderId="7" xfId="0" applyNumberFormat="1" applyFont="1" applyFill="1" applyBorder="1" applyAlignment="1">
      <alignment horizontal="center"/>
    </xf>
    <xf numFmtId="1" fontId="9" fillId="6" borderId="0" xfId="1" applyNumberFormat="1" applyFill="1"/>
    <xf numFmtId="0" fontId="0" fillId="0" borderId="1" xfId="0" applyFill="1" applyBorder="1" applyAlignment="1">
      <alignment horizontal="center"/>
    </xf>
    <xf numFmtId="0" fontId="6" fillId="0" borderId="0" xfId="0" applyFont="1" applyFill="1"/>
    <xf numFmtId="1" fontId="9" fillId="0" borderId="0" xfId="1" applyNumberFormat="1" applyFill="1" applyAlignment="1">
      <alignment vertical="top" wrapText="1"/>
    </xf>
    <xf numFmtId="0" fontId="9" fillId="0" borderId="0" xfId="1" applyFill="1" applyAlignment="1">
      <alignment vertical="top" wrapText="1"/>
    </xf>
    <xf numFmtId="43" fontId="0" fillId="0" borderId="0" xfId="5" applyFont="1" applyFill="1"/>
    <xf numFmtId="0" fontId="12" fillId="0" borderId="0" xfId="2" applyFont="1" applyAlignment="1">
      <alignment horizontal="center" vertical="center"/>
    </xf>
    <xf numFmtId="0" fontId="11" fillId="0" borderId="0" xfId="2" applyFont="1" applyAlignment="1">
      <alignment horizontal="center" vertical="center"/>
    </xf>
    <xf numFmtId="0" fontId="11" fillId="0" borderId="0" xfId="2" applyFont="1" applyFill="1" applyAlignment="1">
      <alignment horizontal="left" vertical="top" wrapText="1"/>
    </xf>
    <xf numFmtId="0" fontId="11" fillId="0" borderId="0" xfId="2" applyFont="1" applyBorder="1" applyAlignment="1">
      <alignment vertical="top" wrapText="1"/>
    </xf>
    <xf numFmtId="0" fontId="11" fillId="0" borderId="0" xfId="2" applyFont="1" applyAlignment="1">
      <alignment wrapText="1"/>
    </xf>
    <xf numFmtId="0" fontId="11" fillId="0" borderId="0" xfId="2" applyAlignment="1">
      <alignment wrapText="1"/>
    </xf>
    <xf numFmtId="0" fontId="11" fillId="0" borderId="0" xfId="2" applyFont="1" applyBorder="1" applyAlignment="1">
      <alignment horizontal="left" vertical="top" wrapText="1"/>
    </xf>
    <xf numFmtId="0" fontId="3" fillId="0" borderId="0" xfId="0" applyFont="1" applyAlignment="1">
      <alignment horizontal="center" vertical="top"/>
    </xf>
    <xf numFmtId="0" fontId="10" fillId="0" borderId="0" xfId="0" applyFont="1" applyAlignment="1">
      <alignment horizontal="center" vertical="top"/>
    </xf>
    <xf numFmtId="0" fontId="5" fillId="0" borderId="0" xfId="0" applyFont="1" applyFill="1" applyAlignment="1">
      <alignment horizontal="center"/>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5" fillId="0" borderId="0" xfId="0" applyFont="1" applyFill="1" applyAlignment="1">
      <alignment horizontal="center" wrapText="1"/>
    </xf>
    <xf numFmtId="0" fontId="5" fillId="0" borderId="0" xfId="0" applyFont="1" applyAlignment="1">
      <alignment horizontal="center"/>
    </xf>
  </cellXfs>
  <cellStyles count="6">
    <cellStyle name="Comma" xfId="5" builtinId="3"/>
    <cellStyle name="Explanatory Text" xfId="1" builtinId="53"/>
    <cellStyle name="Normal" xfId="0" builtinId="0"/>
    <cellStyle name="Normal 2" xfId="2"/>
    <cellStyle name="Normal 2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Selected Metrics</a:t>
            </a:r>
          </a:p>
        </c:rich>
      </c:tx>
      <c:overlay val="0"/>
    </c:title>
    <c:autoTitleDeleted val="0"/>
    <c:plotArea>
      <c:layout/>
      <c:barChart>
        <c:barDir val="bar"/>
        <c:grouping val="clustered"/>
        <c:varyColors val="0"/>
        <c:ser>
          <c:idx val="0"/>
          <c:order val="0"/>
          <c:tx>
            <c:v>RAtes</c:v>
          </c:tx>
          <c:invertIfNegative val="0"/>
          <c:dPt>
            <c:idx val="1"/>
            <c:invertIfNegative val="0"/>
            <c:bubble3D val="0"/>
            <c:spPr>
              <a:solidFill>
                <a:schemeClr val="accent1"/>
              </a:solidFill>
            </c:spPr>
          </c:dPt>
          <c:dPt>
            <c:idx val="2"/>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(DET!$H$8,DET!$E$8)</c:f>
              <c:strCache>
                <c:ptCount val="2"/>
                <c:pt idx="0">
                  <c:v>Transfer Rate 
(CI 13)</c:v>
                </c:pt>
                <c:pt idx="1">
                  <c:v>% Pre-Program Students</c:v>
                </c:pt>
              </c:strCache>
            </c:strRef>
          </c:cat>
          <c:val>
            <c:numRef>
              <c:f>(DET!$H$16,DET!$E$16)</c:f>
              <c:numCache>
                <c:formatCode>0%</c:formatCode>
                <c:ptCount val="2"/>
                <c:pt idx="0">
                  <c:v>0.32</c:v>
                </c:pt>
                <c:pt idx="1">
                  <c:v>0.32062127305505478</c:v>
                </c:pt>
              </c:numCache>
            </c:numRef>
          </c:val>
        </c:ser>
        <c:dLbls>
          <c:showLegendKey val="0"/>
          <c:showVal val="0"/>
          <c:showCatName val="0"/>
          <c:showSerName val="0"/>
          <c:showPercent val="0"/>
          <c:showBubbleSize val="0"/>
        </c:dLbls>
        <c:gapWidth val="150"/>
        <c:axId val="268001672"/>
        <c:axId val="268000888"/>
      </c:barChart>
      <c:catAx>
        <c:axId val="268001672"/>
        <c:scaling>
          <c:orientation val="maxMin"/>
        </c:scaling>
        <c:delete val="0"/>
        <c:axPos val="l"/>
        <c:numFmt formatCode="General" sourceLinked="0"/>
        <c:majorTickMark val="out"/>
        <c:minorTickMark val="none"/>
        <c:tickLblPos val="nextTo"/>
        <c:crossAx val="268000888"/>
        <c:crosses val="autoZero"/>
        <c:auto val="1"/>
        <c:lblAlgn val="ctr"/>
        <c:lblOffset val="100"/>
        <c:noMultiLvlLbl val="0"/>
      </c:catAx>
      <c:valAx>
        <c:axId val="268000888"/>
        <c:scaling>
          <c:orientation val="minMax"/>
          <c:max val="1"/>
          <c:min val="0"/>
        </c:scaling>
        <c:delete val="0"/>
        <c:axPos val="t"/>
        <c:majorGridlines/>
        <c:numFmt formatCode="0%" sourceLinked="1"/>
        <c:majorTickMark val="out"/>
        <c:minorTickMark val="none"/>
        <c:tickLblPos val="nextTo"/>
        <c:crossAx val="268001672"/>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Retention Rate</a:t>
            </a:r>
          </a:p>
        </c:rich>
      </c:tx>
      <c:overlay val="0"/>
    </c:title>
    <c:autoTitleDeleted val="0"/>
    <c:plotArea>
      <c:layout/>
      <c:barChart>
        <c:barDir val="bar"/>
        <c:grouping val="clustered"/>
        <c:varyColors val="0"/>
        <c:ser>
          <c:idx val="0"/>
          <c:order val="0"/>
          <c:tx>
            <c:v>RetentionRate</c:v>
          </c:tx>
          <c:invertIfNegative val="0"/>
          <c:dPt>
            <c:idx val="1"/>
            <c:invertIfNegative val="0"/>
            <c:bubble3D val="0"/>
            <c:spPr>
              <a:solidFill>
                <a:schemeClr val="accent2"/>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BusPrograms!$A$9:$A$10</c:f>
              <c:strCache>
                <c:ptCount val="2"/>
                <c:pt idx="0">
                  <c:v>Business Program</c:v>
                </c:pt>
                <c:pt idx="1">
                  <c:v>All Programs - Average</c:v>
                </c:pt>
              </c:strCache>
            </c:strRef>
          </c:cat>
          <c:val>
            <c:numRef>
              <c:f>BusPrograms!$G$9:$G$10</c:f>
              <c:numCache>
                <c:formatCode>0%</c:formatCode>
                <c:ptCount val="2"/>
                <c:pt idx="0">
                  <c:v>0.59</c:v>
                </c:pt>
                <c:pt idx="1">
                  <c:v>0.73</c:v>
                </c:pt>
              </c:numCache>
            </c:numRef>
          </c:val>
        </c:ser>
        <c:dLbls>
          <c:showLegendKey val="0"/>
          <c:showVal val="0"/>
          <c:showCatName val="0"/>
          <c:showSerName val="0"/>
          <c:showPercent val="0"/>
          <c:showBubbleSize val="0"/>
        </c:dLbls>
        <c:gapWidth val="150"/>
        <c:axId val="270260656"/>
        <c:axId val="270264184"/>
      </c:barChart>
      <c:catAx>
        <c:axId val="270260656"/>
        <c:scaling>
          <c:orientation val="maxMin"/>
        </c:scaling>
        <c:delete val="0"/>
        <c:axPos val="l"/>
        <c:numFmt formatCode="General" sourceLinked="0"/>
        <c:majorTickMark val="out"/>
        <c:minorTickMark val="none"/>
        <c:tickLblPos val="nextTo"/>
        <c:crossAx val="270264184"/>
        <c:crosses val="autoZero"/>
        <c:auto val="1"/>
        <c:lblAlgn val="ctr"/>
        <c:lblOffset val="100"/>
        <c:noMultiLvlLbl val="0"/>
      </c:catAx>
      <c:valAx>
        <c:axId val="270264184"/>
        <c:scaling>
          <c:orientation val="minMax"/>
          <c:max val="1"/>
          <c:min val="0"/>
        </c:scaling>
        <c:delete val="0"/>
        <c:axPos val="t"/>
        <c:majorGridlines/>
        <c:numFmt formatCode="0%" sourceLinked="1"/>
        <c:majorTickMark val="out"/>
        <c:minorTickMark val="none"/>
        <c:tickLblPos val="nextTo"/>
        <c:crossAx val="270260656"/>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strRef>
              <c:f>BusPrograms!$A$9</c:f>
              <c:strCache>
                <c:ptCount val="1"/>
                <c:pt idx="0">
                  <c:v>Business Program</c:v>
                </c:pt>
              </c:strCache>
            </c:strRef>
          </c:tx>
          <c:invertIfNegative val="0"/>
          <c:dPt>
            <c:idx val="1"/>
            <c:invertIfNegative val="0"/>
            <c:bubble3D val="0"/>
            <c:spPr>
              <a:solidFill>
                <a:schemeClr val="accent1"/>
              </a:solidFill>
            </c:spPr>
          </c:dPt>
          <c:cat>
            <c:strRef>
              <c:f>BusPrograms!$K$8:$L$8</c:f>
              <c:strCache>
                <c:ptCount val="2"/>
                <c:pt idx="0">
                  <c:v>Annual Cost per FTE</c:v>
                </c:pt>
                <c:pt idx="1">
                  <c:v>Annual Cost per Graduate</c:v>
                </c:pt>
              </c:strCache>
            </c:strRef>
          </c:cat>
          <c:val>
            <c:numRef>
              <c:f>BusPrograms!$K$9:$L$9</c:f>
              <c:numCache>
                <c:formatCode>"$"#,##0</c:formatCode>
                <c:ptCount val="2"/>
                <c:pt idx="0">
                  <c:v>1151.532223543401</c:v>
                </c:pt>
                <c:pt idx="1">
                  <c:v>8803.9872727272723</c:v>
                </c:pt>
              </c:numCache>
            </c:numRef>
          </c:val>
        </c:ser>
        <c:ser>
          <c:idx val="1"/>
          <c:order val="1"/>
          <c:tx>
            <c:strRef>
              <c:f>BusPrograms!$A$10</c:f>
              <c:strCache>
                <c:ptCount val="1"/>
                <c:pt idx="0">
                  <c:v>All Programs - Average</c:v>
                </c:pt>
              </c:strCache>
            </c:strRef>
          </c:tx>
          <c:invertIfNegative val="0"/>
          <c:cat>
            <c:strRef>
              <c:f>BusPrograms!$K$8:$L$8</c:f>
              <c:strCache>
                <c:ptCount val="2"/>
                <c:pt idx="0">
                  <c:v>Annual Cost per FTE</c:v>
                </c:pt>
                <c:pt idx="1">
                  <c:v>Annual Cost per Graduate</c:v>
                </c:pt>
              </c:strCache>
            </c:strRef>
          </c:cat>
          <c:val>
            <c:numRef>
              <c:f>BusPrograms!$K$10:$L$10</c:f>
              <c:numCache>
                <c:formatCode>"$"#,##0</c:formatCode>
                <c:ptCount val="2"/>
                <c:pt idx="0">
                  <c:v>7144</c:v>
                </c:pt>
                <c:pt idx="1">
                  <c:v>30340</c:v>
                </c:pt>
              </c:numCache>
            </c:numRef>
          </c:val>
        </c:ser>
        <c:dLbls>
          <c:showLegendKey val="0"/>
          <c:showVal val="0"/>
          <c:showCatName val="0"/>
          <c:showSerName val="0"/>
          <c:showPercent val="0"/>
          <c:showBubbleSize val="0"/>
        </c:dLbls>
        <c:gapWidth val="150"/>
        <c:axId val="270261440"/>
        <c:axId val="270261832"/>
      </c:barChart>
      <c:catAx>
        <c:axId val="270261440"/>
        <c:scaling>
          <c:orientation val="maxMin"/>
        </c:scaling>
        <c:delete val="0"/>
        <c:axPos val="l"/>
        <c:numFmt formatCode="General" sourceLinked="0"/>
        <c:majorTickMark val="out"/>
        <c:minorTickMark val="none"/>
        <c:tickLblPos val="nextTo"/>
        <c:crossAx val="270261832"/>
        <c:crosses val="autoZero"/>
        <c:auto val="1"/>
        <c:lblAlgn val="ctr"/>
        <c:lblOffset val="100"/>
        <c:noMultiLvlLbl val="0"/>
      </c:catAx>
      <c:valAx>
        <c:axId val="270261832"/>
        <c:scaling>
          <c:orientation val="minMax"/>
          <c:max val="40000"/>
          <c:min val="0"/>
        </c:scaling>
        <c:delete val="0"/>
        <c:axPos val="t"/>
        <c:majorGridlines/>
        <c:numFmt formatCode="&quot;$&quot;#,##0" sourceLinked="1"/>
        <c:majorTickMark val="out"/>
        <c:minorTickMark val="none"/>
        <c:tickLblPos val="nextTo"/>
        <c:crossAx val="270261440"/>
        <c:crosses val="autoZero"/>
        <c:crossBetween val="between"/>
        <c:majorUnit val="1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Success Rate</a:t>
            </a:r>
          </a:p>
        </c:rich>
      </c:tx>
      <c:overlay val="0"/>
    </c:title>
    <c:autoTitleDeleted val="0"/>
    <c:plotArea>
      <c:layout/>
      <c:barChart>
        <c:barDir val="bar"/>
        <c:grouping val="clustered"/>
        <c:varyColors val="0"/>
        <c:ser>
          <c:idx val="0"/>
          <c:order val="0"/>
          <c:tx>
            <c:v>RetentionRate</c:v>
          </c:tx>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BusPrograms!$A$9:$A$10</c:f>
              <c:strCache>
                <c:ptCount val="2"/>
                <c:pt idx="0">
                  <c:v>Business Program</c:v>
                </c:pt>
                <c:pt idx="1">
                  <c:v>All Programs - Average</c:v>
                </c:pt>
              </c:strCache>
            </c:strRef>
          </c:cat>
          <c:val>
            <c:numRef>
              <c:f>BusPrograms!$H$9:$H$10</c:f>
              <c:numCache>
                <c:formatCode>0%</c:formatCode>
                <c:ptCount val="2"/>
                <c:pt idx="0">
                  <c:v>0.82</c:v>
                </c:pt>
                <c:pt idx="1">
                  <c:v>0.85</c:v>
                </c:pt>
              </c:numCache>
            </c:numRef>
          </c:val>
        </c:ser>
        <c:dLbls>
          <c:showLegendKey val="0"/>
          <c:showVal val="0"/>
          <c:showCatName val="0"/>
          <c:showSerName val="0"/>
          <c:showPercent val="0"/>
          <c:showBubbleSize val="0"/>
        </c:dLbls>
        <c:gapWidth val="150"/>
        <c:axId val="271211160"/>
        <c:axId val="271206848"/>
      </c:barChart>
      <c:catAx>
        <c:axId val="271211160"/>
        <c:scaling>
          <c:orientation val="maxMin"/>
        </c:scaling>
        <c:delete val="0"/>
        <c:axPos val="l"/>
        <c:numFmt formatCode="General" sourceLinked="0"/>
        <c:majorTickMark val="out"/>
        <c:minorTickMark val="none"/>
        <c:tickLblPos val="nextTo"/>
        <c:crossAx val="271206848"/>
        <c:crosses val="autoZero"/>
        <c:auto val="1"/>
        <c:lblAlgn val="ctr"/>
        <c:lblOffset val="100"/>
        <c:noMultiLvlLbl val="0"/>
      </c:catAx>
      <c:valAx>
        <c:axId val="271206848"/>
        <c:scaling>
          <c:orientation val="minMax"/>
          <c:max val="1"/>
          <c:min val="0"/>
        </c:scaling>
        <c:delete val="0"/>
        <c:axPos val="t"/>
        <c:majorGridlines/>
        <c:numFmt formatCode="0%" sourceLinked="1"/>
        <c:majorTickMark val="out"/>
        <c:minorTickMark val="none"/>
        <c:tickLblPos val="nextTo"/>
        <c:crossAx val="271211160"/>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Job Placement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(Carpentry!$A$9,Carpentry!$A$10)</c:f>
              <c:strCache>
                <c:ptCount val="2"/>
                <c:pt idx="0">
                  <c:v>Carpentry</c:v>
                </c:pt>
                <c:pt idx="1">
                  <c:v>All Programs - Average</c:v>
                </c:pt>
              </c:strCache>
            </c:strRef>
          </c:cat>
          <c:val>
            <c:numRef>
              <c:f>(Carpentry!$D$9,Carpentry!$D$10)</c:f>
              <c:numCache>
                <c:formatCode>0%</c:formatCode>
                <c:ptCount val="2"/>
                <c:pt idx="0">
                  <c:v>0.5</c:v>
                </c:pt>
                <c:pt idx="1">
                  <c:v>0.74</c:v>
                </c:pt>
              </c:numCache>
            </c:numRef>
          </c:val>
        </c:ser>
        <c:dLbls>
          <c:showLegendKey val="0"/>
          <c:showVal val="0"/>
          <c:showCatName val="0"/>
          <c:showSerName val="0"/>
          <c:showPercent val="0"/>
          <c:showBubbleSize val="0"/>
        </c:dLbls>
        <c:gapWidth val="150"/>
        <c:axId val="271208024"/>
        <c:axId val="271208416"/>
      </c:barChart>
      <c:catAx>
        <c:axId val="271208024"/>
        <c:scaling>
          <c:orientation val="maxMin"/>
        </c:scaling>
        <c:delete val="0"/>
        <c:axPos val="l"/>
        <c:numFmt formatCode="General" sourceLinked="0"/>
        <c:majorTickMark val="out"/>
        <c:minorTickMark val="none"/>
        <c:tickLblPos val="nextTo"/>
        <c:crossAx val="271208416"/>
        <c:crosses val="autoZero"/>
        <c:auto val="1"/>
        <c:lblAlgn val="ctr"/>
        <c:lblOffset val="100"/>
        <c:noMultiLvlLbl val="0"/>
      </c:catAx>
      <c:valAx>
        <c:axId val="271208416"/>
        <c:scaling>
          <c:orientation val="minMax"/>
          <c:max val="1"/>
          <c:min val="0"/>
        </c:scaling>
        <c:delete val="0"/>
        <c:axPos val="t"/>
        <c:majorGridlines/>
        <c:numFmt formatCode="0%" sourceLinked="1"/>
        <c:majorTickMark val="out"/>
        <c:minorTickMark val="none"/>
        <c:tickLblPos val="nextTo"/>
        <c:crossAx val="271208024"/>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Retention Rate</a:t>
            </a:r>
          </a:p>
        </c:rich>
      </c:tx>
      <c:overlay val="0"/>
    </c:title>
    <c:autoTitleDeleted val="0"/>
    <c:plotArea>
      <c:layout/>
      <c:barChart>
        <c:barDir val="bar"/>
        <c:grouping val="clustered"/>
        <c:varyColors val="0"/>
        <c:ser>
          <c:idx val="0"/>
          <c:order val="0"/>
          <c:tx>
            <c:v>RetentionRate</c:v>
          </c:tx>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Carpentry!$A$9:$A$10</c:f>
              <c:strCache>
                <c:ptCount val="2"/>
                <c:pt idx="0">
                  <c:v>Carpentry</c:v>
                </c:pt>
                <c:pt idx="1">
                  <c:v>All Programs - Average</c:v>
                </c:pt>
              </c:strCache>
            </c:strRef>
          </c:cat>
          <c:val>
            <c:numRef>
              <c:f>Carpentry!$G$9:$G$10</c:f>
              <c:numCache>
                <c:formatCode>0%</c:formatCode>
                <c:ptCount val="2"/>
                <c:pt idx="0">
                  <c:v>0.42</c:v>
                </c:pt>
                <c:pt idx="1">
                  <c:v>0.73</c:v>
                </c:pt>
              </c:numCache>
            </c:numRef>
          </c:val>
        </c:ser>
        <c:dLbls>
          <c:showLegendKey val="0"/>
          <c:showVal val="0"/>
          <c:showCatName val="0"/>
          <c:showSerName val="0"/>
          <c:showPercent val="0"/>
          <c:showBubbleSize val="0"/>
        </c:dLbls>
        <c:gapWidth val="150"/>
        <c:axId val="271204888"/>
        <c:axId val="271208808"/>
      </c:barChart>
      <c:catAx>
        <c:axId val="271204888"/>
        <c:scaling>
          <c:orientation val="maxMin"/>
        </c:scaling>
        <c:delete val="0"/>
        <c:axPos val="l"/>
        <c:numFmt formatCode="General" sourceLinked="0"/>
        <c:majorTickMark val="out"/>
        <c:minorTickMark val="none"/>
        <c:tickLblPos val="nextTo"/>
        <c:crossAx val="271208808"/>
        <c:crosses val="autoZero"/>
        <c:auto val="1"/>
        <c:lblAlgn val="ctr"/>
        <c:lblOffset val="100"/>
        <c:noMultiLvlLbl val="0"/>
      </c:catAx>
      <c:valAx>
        <c:axId val="271208808"/>
        <c:scaling>
          <c:orientation val="minMax"/>
          <c:max val="1"/>
          <c:min val="0"/>
        </c:scaling>
        <c:delete val="0"/>
        <c:axPos val="t"/>
        <c:majorGridlines/>
        <c:numFmt formatCode="0%" sourceLinked="1"/>
        <c:majorTickMark val="out"/>
        <c:minorTickMark val="none"/>
        <c:tickLblPos val="nextTo"/>
        <c:crossAx val="271204888"/>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strRef>
              <c:f>Carpentry!$A$9</c:f>
              <c:strCache>
                <c:ptCount val="1"/>
                <c:pt idx="0">
                  <c:v>Carpentry</c:v>
                </c:pt>
              </c:strCache>
            </c:strRef>
          </c:tx>
          <c:invertIfNegative val="0"/>
          <c:dPt>
            <c:idx val="1"/>
            <c:invertIfNegative val="0"/>
            <c:bubble3D val="0"/>
            <c:spPr>
              <a:solidFill>
                <a:schemeClr val="accent1"/>
              </a:solidFill>
            </c:spPr>
          </c:dPt>
          <c:cat>
            <c:strRef>
              <c:f>Carpentry!$K$8:$L$8</c:f>
              <c:strCache>
                <c:ptCount val="2"/>
                <c:pt idx="0">
                  <c:v>Annual Cost per FTE</c:v>
                </c:pt>
                <c:pt idx="1">
                  <c:v>Annual Cost per Graduate</c:v>
                </c:pt>
              </c:strCache>
            </c:strRef>
          </c:cat>
          <c:val>
            <c:numRef>
              <c:f>Carpentry!$K$9:$L$9</c:f>
              <c:numCache>
                <c:formatCode>"$"#,##0</c:formatCode>
                <c:ptCount val="2"/>
                <c:pt idx="0">
                  <c:v>9692.7943181818173</c:v>
                </c:pt>
                <c:pt idx="1">
                  <c:v>21324.147499999999</c:v>
                </c:pt>
              </c:numCache>
            </c:numRef>
          </c:val>
        </c:ser>
        <c:ser>
          <c:idx val="1"/>
          <c:order val="1"/>
          <c:tx>
            <c:strRef>
              <c:f>Carpentry!$A$10</c:f>
              <c:strCache>
                <c:ptCount val="1"/>
                <c:pt idx="0">
                  <c:v>All Programs - Average</c:v>
                </c:pt>
              </c:strCache>
            </c:strRef>
          </c:tx>
          <c:invertIfNegative val="0"/>
          <c:cat>
            <c:strRef>
              <c:f>Carpentry!$K$8:$L$8</c:f>
              <c:strCache>
                <c:ptCount val="2"/>
                <c:pt idx="0">
                  <c:v>Annual Cost per FTE</c:v>
                </c:pt>
                <c:pt idx="1">
                  <c:v>Annual Cost per Graduate</c:v>
                </c:pt>
              </c:strCache>
            </c:strRef>
          </c:cat>
          <c:val>
            <c:numRef>
              <c:f>Carpentry!$K$10:$L$10</c:f>
              <c:numCache>
                <c:formatCode>"$"#,##0</c:formatCode>
                <c:ptCount val="2"/>
                <c:pt idx="0">
                  <c:v>7144</c:v>
                </c:pt>
                <c:pt idx="1">
                  <c:v>30340</c:v>
                </c:pt>
              </c:numCache>
            </c:numRef>
          </c:val>
        </c:ser>
        <c:dLbls>
          <c:showLegendKey val="0"/>
          <c:showVal val="0"/>
          <c:showCatName val="0"/>
          <c:showSerName val="0"/>
          <c:showPercent val="0"/>
          <c:showBubbleSize val="0"/>
        </c:dLbls>
        <c:gapWidth val="150"/>
        <c:axId val="271209592"/>
        <c:axId val="271209984"/>
      </c:barChart>
      <c:catAx>
        <c:axId val="271209592"/>
        <c:scaling>
          <c:orientation val="maxMin"/>
        </c:scaling>
        <c:delete val="0"/>
        <c:axPos val="l"/>
        <c:numFmt formatCode="General" sourceLinked="0"/>
        <c:majorTickMark val="out"/>
        <c:minorTickMark val="none"/>
        <c:tickLblPos val="nextTo"/>
        <c:crossAx val="271209984"/>
        <c:crosses val="autoZero"/>
        <c:auto val="1"/>
        <c:lblAlgn val="ctr"/>
        <c:lblOffset val="100"/>
        <c:noMultiLvlLbl val="0"/>
      </c:catAx>
      <c:valAx>
        <c:axId val="271209984"/>
        <c:scaling>
          <c:orientation val="minMax"/>
          <c:max val="40000"/>
          <c:min val="0"/>
        </c:scaling>
        <c:delete val="0"/>
        <c:axPos val="t"/>
        <c:majorGridlines/>
        <c:numFmt formatCode="&quot;$&quot;#,##0" sourceLinked="1"/>
        <c:majorTickMark val="out"/>
        <c:minorTickMark val="none"/>
        <c:tickLblPos val="nextTo"/>
        <c:crossAx val="271209592"/>
        <c:crosses val="autoZero"/>
        <c:crossBetween val="between"/>
        <c:majorUnit val="1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Success Rate</a:t>
            </a:r>
          </a:p>
        </c:rich>
      </c:tx>
      <c:overlay val="0"/>
    </c:title>
    <c:autoTitleDeleted val="0"/>
    <c:plotArea>
      <c:layout/>
      <c:barChart>
        <c:barDir val="bar"/>
        <c:grouping val="clustered"/>
        <c:varyColors val="0"/>
        <c:ser>
          <c:idx val="0"/>
          <c:order val="0"/>
          <c:tx>
            <c:v>RetentionRate</c:v>
          </c:tx>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Carpentry!$A$9:$A$10</c:f>
              <c:strCache>
                <c:ptCount val="2"/>
                <c:pt idx="0">
                  <c:v>Carpentry</c:v>
                </c:pt>
                <c:pt idx="1">
                  <c:v>All Programs - Average</c:v>
                </c:pt>
              </c:strCache>
            </c:strRef>
          </c:cat>
          <c:val>
            <c:numRef>
              <c:f>Carpentry!$H$9:$H$10</c:f>
              <c:numCache>
                <c:formatCode>0%</c:formatCode>
                <c:ptCount val="2"/>
                <c:pt idx="0">
                  <c:v>0.59</c:v>
                </c:pt>
                <c:pt idx="1">
                  <c:v>0.85</c:v>
                </c:pt>
              </c:numCache>
            </c:numRef>
          </c:val>
        </c:ser>
        <c:dLbls>
          <c:showLegendKey val="0"/>
          <c:showVal val="0"/>
          <c:showCatName val="0"/>
          <c:showSerName val="0"/>
          <c:showPercent val="0"/>
          <c:showBubbleSize val="0"/>
        </c:dLbls>
        <c:gapWidth val="150"/>
        <c:axId val="271206064"/>
        <c:axId val="271206456"/>
      </c:barChart>
      <c:catAx>
        <c:axId val="271206064"/>
        <c:scaling>
          <c:orientation val="maxMin"/>
        </c:scaling>
        <c:delete val="0"/>
        <c:axPos val="l"/>
        <c:numFmt formatCode="General" sourceLinked="0"/>
        <c:majorTickMark val="out"/>
        <c:minorTickMark val="none"/>
        <c:tickLblPos val="nextTo"/>
        <c:crossAx val="271206456"/>
        <c:crosses val="autoZero"/>
        <c:auto val="1"/>
        <c:lblAlgn val="ctr"/>
        <c:lblOffset val="100"/>
        <c:noMultiLvlLbl val="0"/>
      </c:catAx>
      <c:valAx>
        <c:axId val="271206456"/>
        <c:scaling>
          <c:orientation val="minMax"/>
          <c:max val="1"/>
          <c:min val="0"/>
        </c:scaling>
        <c:delete val="0"/>
        <c:axPos val="t"/>
        <c:majorGridlines/>
        <c:numFmt formatCode="0%" sourceLinked="1"/>
        <c:majorTickMark val="out"/>
        <c:minorTickMark val="none"/>
        <c:tickLblPos val="nextTo"/>
        <c:crossAx val="271206064"/>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Job Placement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(CompPrograms!$A$9,CompPrograms!$A$10)</c:f>
              <c:strCache>
                <c:ptCount val="2"/>
                <c:pt idx="0">
                  <c:v>Computer Programs</c:v>
                </c:pt>
                <c:pt idx="1">
                  <c:v>All Programs - Average</c:v>
                </c:pt>
              </c:strCache>
            </c:strRef>
          </c:cat>
          <c:val>
            <c:numRef>
              <c:f>(CompPrograms!$D$9,CompPrograms!$D$10)</c:f>
              <c:numCache>
                <c:formatCode>0%</c:formatCode>
                <c:ptCount val="2"/>
                <c:pt idx="0">
                  <c:v>0.83</c:v>
                </c:pt>
                <c:pt idx="1">
                  <c:v>0.74</c:v>
                </c:pt>
              </c:numCache>
            </c:numRef>
          </c:val>
        </c:ser>
        <c:dLbls>
          <c:showLegendKey val="0"/>
          <c:showVal val="0"/>
          <c:showCatName val="0"/>
          <c:showSerName val="0"/>
          <c:showPercent val="0"/>
          <c:showBubbleSize val="0"/>
        </c:dLbls>
        <c:gapWidth val="150"/>
        <c:axId val="271211552"/>
        <c:axId val="271205280"/>
      </c:barChart>
      <c:catAx>
        <c:axId val="271211552"/>
        <c:scaling>
          <c:orientation val="maxMin"/>
        </c:scaling>
        <c:delete val="0"/>
        <c:axPos val="l"/>
        <c:numFmt formatCode="General" sourceLinked="0"/>
        <c:majorTickMark val="out"/>
        <c:minorTickMark val="none"/>
        <c:tickLblPos val="nextTo"/>
        <c:crossAx val="271205280"/>
        <c:crosses val="autoZero"/>
        <c:auto val="1"/>
        <c:lblAlgn val="ctr"/>
        <c:lblOffset val="100"/>
        <c:noMultiLvlLbl val="0"/>
      </c:catAx>
      <c:valAx>
        <c:axId val="271205280"/>
        <c:scaling>
          <c:orientation val="minMax"/>
          <c:max val="1"/>
          <c:min val="0"/>
        </c:scaling>
        <c:delete val="0"/>
        <c:axPos val="t"/>
        <c:majorGridlines/>
        <c:numFmt formatCode="0%" sourceLinked="1"/>
        <c:majorTickMark val="out"/>
        <c:minorTickMark val="none"/>
        <c:tickLblPos val="nextTo"/>
        <c:crossAx val="271211552"/>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Retention Rate</a:t>
            </a:r>
          </a:p>
        </c:rich>
      </c:tx>
      <c:overlay val="0"/>
    </c:title>
    <c:autoTitleDeleted val="0"/>
    <c:plotArea>
      <c:layout/>
      <c:barChart>
        <c:barDir val="bar"/>
        <c:grouping val="clustered"/>
        <c:varyColors val="0"/>
        <c:ser>
          <c:idx val="0"/>
          <c:order val="0"/>
          <c:tx>
            <c:v>RetentionRate</c:v>
          </c:tx>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CompPrograms!$A$9:$A$10</c:f>
              <c:strCache>
                <c:ptCount val="2"/>
                <c:pt idx="0">
                  <c:v>Computer Programs</c:v>
                </c:pt>
                <c:pt idx="1">
                  <c:v>All Programs - Average</c:v>
                </c:pt>
              </c:strCache>
            </c:strRef>
          </c:cat>
          <c:val>
            <c:numRef>
              <c:f>CompPrograms!$G$9:$G$10</c:f>
              <c:numCache>
                <c:formatCode>0%</c:formatCode>
                <c:ptCount val="2"/>
                <c:pt idx="0">
                  <c:v>0.56999999999999995</c:v>
                </c:pt>
                <c:pt idx="1">
                  <c:v>0.73</c:v>
                </c:pt>
              </c:numCache>
            </c:numRef>
          </c:val>
        </c:ser>
        <c:dLbls>
          <c:showLegendKey val="0"/>
          <c:showVal val="0"/>
          <c:showCatName val="0"/>
          <c:showSerName val="0"/>
          <c:showPercent val="0"/>
          <c:showBubbleSize val="0"/>
        </c:dLbls>
        <c:gapWidth val="150"/>
        <c:axId val="271204496"/>
        <c:axId val="271207240"/>
      </c:barChart>
      <c:catAx>
        <c:axId val="271204496"/>
        <c:scaling>
          <c:orientation val="maxMin"/>
        </c:scaling>
        <c:delete val="0"/>
        <c:axPos val="l"/>
        <c:numFmt formatCode="General" sourceLinked="0"/>
        <c:majorTickMark val="out"/>
        <c:minorTickMark val="none"/>
        <c:tickLblPos val="nextTo"/>
        <c:crossAx val="271207240"/>
        <c:crosses val="autoZero"/>
        <c:auto val="1"/>
        <c:lblAlgn val="ctr"/>
        <c:lblOffset val="100"/>
        <c:noMultiLvlLbl val="0"/>
      </c:catAx>
      <c:valAx>
        <c:axId val="271207240"/>
        <c:scaling>
          <c:orientation val="minMax"/>
          <c:max val="1"/>
          <c:min val="0"/>
        </c:scaling>
        <c:delete val="0"/>
        <c:axPos val="t"/>
        <c:majorGridlines/>
        <c:numFmt formatCode="0%" sourceLinked="1"/>
        <c:majorTickMark val="out"/>
        <c:minorTickMark val="none"/>
        <c:tickLblPos val="nextTo"/>
        <c:crossAx val="271204496"/>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strRef>
              <c:f>CompPrograms!$A$9</c:f>
              <c:strCache>
                <c:ptCount val="1"/>
                <c:pt idx="0">
                  <c:v>Computer Programs</c:v>
                </c:pt>
              </c:strCache>
            </c:strRef>
          </c:tx>
          <c:invertIfNegative val="0"/>
          <c:dPt>
            <c:idx val="1"/>
            <c:invertIfNegative val="0"/>
            <c:bubble3D val="0"/>
            <c:spPr>
              <a:solidFill>
                <a:schemeClr val="accent1"/>
              </a:solidFill>
            </c:spPr>
          </c:dPt>
          <c:cat>
            <c:strRef>
              <c:f>CompPrograms!$K$8:$L$8</c:f>
              <c:strCache>
                <c:ptCount val="2"/>
                <c:pt idx="0">
                  <c:v>Annual Cost per FTE</c:v>
                </c:pt>
                <c:pt idx="1">
                  <c:v>Annual Cost per Graduate</c:v>
                </c:pt>
              </c:strCache>
            </c:strRef>
          </c:cat>
          <c:val>
            <c:numRef>
              <c:f>CompPrograms!$K$9:$L$9</c:f>
              <c:numCache>
                <c:formatCode>"$"#,##0</c:formatCode>
                <c:ptCount val="2"/>
                <c:pt idx="0">
                  <c:v>4927.01171875</c:v>
                </c:pt>
                <c:pt idx="1">
                  <c:v>7276.8173076923076</c:v>
                </c:pt>
              </c:numCache>
            </c:numRef>
          </c:val>
        </c:ser>
        <c:ser>
          <c:idx val="1"/>
          <c:order val="1"/>
          <c:tx>
            <c:strRef>
              <c:f>CompPrograms!$A$10</c:f>
              <c:strCache>
                <c:ptCount val="1"/>
                <c:pt idx="0">
                  <c:v>All Programs - Average</c:v>
                </c:pt>
              </c:strCache>
            </c:strRef>
          </c:tx>
          <c:invertIfNegative val="0"/>
          <c:cat>
            <c:strRef>
              <c:f>CompPrograms!$K$8:$L$8</c:f>
              <c:strCache>
                <c:ptCount val="2"/>
                <c:pt idx="0">
                  <c:v>Annual Cost per FTE</c:v>
                </c:pt>
                <c:pt idx="1">
                  <c:v>Annual Cost per Graduate</c:v>
                </c:pt>
              </c:strCache>
            </c:strRef>
          </c:cat>
          <c:val>
            <c:numRef>
              <c:f>CompPrograms!$K$10:$L$10</c:f>
              <c:numCache>
                <c:formatCode>"$"#,##0</c:formatCode>
                <c:ptCount val="2"/>
                <c:pt idx="0">
                  <c:v>7144</c:v>
                </c:pt>
                <c:pt idx="1">
                  <c:v>30340</c:v>
                </c:pt>
              </c:numCache>
            </c:numRef>
          </c:val>
        </c:ser>
        <c:dLbls>
          <c:showLegendKey val="0"/>
          <c:showVal val="0"/>
          <c:showCatName val="0"/>
          <c:showSerName val="0"/>
          <c:showPercent val="0"/>
          <c:showBubbleSize val="0"/>
        </c:dLbls>
        <c:gapWidth val="150"/>
        <c:axId val="271032864"/>
        <c:axId val="271026592"/>
      </c:barChart>
      <c:catAx>
        <c:axId val="271032864"/>
        <c:scaling>
          <c:orientation val="maxMin"/>
        </c:scaling>
        <c:delete val="0"/>
        <c:axPos val="l"/>
        <c:numFmt formatCode="General" sourceLinked="0"/>
        <c:majorTickMark val="out"/>
        <c:minorTickMark val="none"/>
        <c:tickLblPos val="nextTo"/>
        <c:crossAx val="271026592"/>
        <c:crosses val="autoZero"/>
        <c:auto val="1"/>
        <c:lblAlgn val="ctr"/>
        <c:lblOffset val="100"/>
        <c:noMultiLvlLbl val="0"/>
      </c:catAx>
      <c:valAx>
        <c:axId val="271026592"/>
        <c:scaling>
          <c:orientation val="minMax"/>
          <c:max val="40000"/>
          <c:min val="0"/>
        </c:scaling>
        <c:delete val="0"/>
        <c:axPos val="t"/>
        <c:majorGridlines/>
        <c:numFmt formatCode="&quot;$&quot;#,##0" sourceLinked="1"/>
        <c:majorTickMark val="out"/>
        <c:minorTickMark val="none"/>
        <c:tickLblPos val="nextTo"/>
        <c:crossAx val="271032864"/>
        <c:crosses val="autoZero"/>
        <c:crossBetween val="between"/>
        <c:majorUnit val="1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Student Success Rates</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1"/>
              </a:solidFill>
            </c:spPr>
          </c:dPt>
          <c:dPt>
            <c:idx val="2"/>
            <c:invertIfNegative val="0"/>
            <c:bubble3D val="0"/>
            <c:spPr>
              <a:solidFill>
                <a:schemeClr val="accent1"/>
              </a:solidFill>
            </c:spPr>
          </c:dPt>
          <c:dPt>
            <c:idx val="7"/>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DET!$A$9:$A$16</c:f>
              <c:strCache>
                <c:ptCount val="8"/>
                <c:pt idx="0">
                  <c:v>Math</c:v>
                </c:pt>
                <c:pt idx="1">
                  <c:v>Writing &amp; Lit</c:v>
                </c:pt>
                <c:pt idx="2">
                  <c:v>Biology</c:v>
                </c:pt>
                <c:pt idx="3">
                  <c:v>Soc Sci</c:v>
                </c:pt>
                <c:pt idx="4">
                  <c:v>Chem/Phy Sci</c:v>
                </c:pt>
                <c:pt idx="5">
                  <c:v>Arts &amp; Humanities</c:v>
                </c:pt>
                <c:pt idx="6">
                  <c:v>Other (COLS)</c:v>
                </c:pt>
                <c:pt idx="7">
                  <c:v>Division Totals</c:v>
                </c:pt>
              </c:strCache>
            </c:strRef>
          </c:cat>
          <c:val>
            <c:numRef>
              <c:f>DET!$F$9:$F$16</c:f>
              <c:numCache>
                <c:formatCode>0%</c:formatCode>
                <c:ptCount val="8"/>
                <c:pt idx="0">
                  <c:v>0.65</c:v>
                </c:pt>
                <c:pt idx="1">
                  <c:v>0.64</c:v>
                </c:pt>
                <c:pt idx="2">
                  <c:v>0.67</c:v>
                </c:pt>
                <c:pt idx="3">
                  <c:v>0.76</c:v>
                </c:pt>
                <c:pt idx="4">
                  <c:v>0.83</c:v>
                </c:pt>
                <c:pt idx="5">
                  <c:v>0.76</c:v>
                </c:pt>
                <c:pt idx="6">
                  <c:v>0.77</c:v>
                </c:pt>
                <c:pt idx="7">
                  <c:v>0.72</c:v>
                </c:pt>
              </c:numCache>
            </c:numRef>
          </c:val>
        </c:ser>
        <c:dLbls>
          <c:showLegendKey val="0"/>
          <c:showVal val="0"/>
          <c:showCatName val="0"/>
          <c:showSerName val="0"/>
          <c:showPercent val="0"/>
          <c:showBubbleSize val="0"/>
        </c:dLbls>
        <c:gapWidth val="150"/>
        <c:axId val="268003240"/>
        <c:axId val="268002848"/>
      </c:barChart>
      <c:catAx>
        <c:axId val="268003240"/>
        <c:scaling>
          <c:orientation val="maxMin"/>
        </c:scaling>
        <c:delete val="0"/>
        <c:axPos val="l"/>
        <c:numFmt formatCode="General" sourceLinked="0"/>
        <c:majorTickMark val="out"/>
        <c:minorTickMark val="none"/>
        <c:tickLblPos val="nextTo"/>
        <c:crossAx val="268002848"/>
        <c:crosses val="autoZero"/>
        <c:auto val="1"/>
        <c:lblAlgn val="ctr"/>
        <c:lblOffset val="100"/>
        <c:noMultiLvlLbl val="0"/>
      </c:catAx>
      <c:valAx>
        <c:axId val="268002848"/>
        <c:scaling>
          <c:orientation val="minMax"/>
          <c:max val="1"/>
          <c:min val="0"/>
        </c:scaling>
        <c:delete val="0"/>
        <c:axPos val="t"/>
        <c:majorGridlines/>
        <c:numFmt formatCode="0%" sourceLinked="1"/>
        <c:majorTickMark val="out"/>
        <c:minorTickMark val="none"/>
        <c:tickLblPos val="nextTo"/>
        <c:crossAx val="268003240"/>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Success Rate</a:t>
            </a:r>
          </a:p>
        </c:rich>
      </c:tx>
      <c:overlay val="0"/>
    </c:title>
    <c:autoTitleDeleted val="0"/>
    <c:plotArea>
      <c:layout/>
      <c:barChart>
        <c:barDir val="bar"/>
        <c:grouping val="clustered"/>
        <c:varyColors val="0"/>
        <c:ser>
          <c:idx val="0"/>
          <c:order val="0"/>
          <c:tx>
            <c:v>RetentionRate</c:v>
          </c:tx>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CompPrograms!$A$9:$A$10</c:f>
              <c:strCache>
                <c:ptCount val="2"/>
                <c:pt idx="0">
                  <c:v>Computer Programs</c:v>
                </c:pt>
                <c:pt idx="1">
                  <c:v>All Programs - Average</c:v>
                </c:pt>
              </c:strCache>
            </c:strRef>
          </c:cat>
          <c:val>
            <c:numRef>
              <c:f>CompPrograms!$H$9:$H$10</c:f>
              <c:numCache>
                <c:formatCode>0%</c:formatCode>
                <c:ptCount val="2"/>
                <c:pt idx="0">
                  <c:v>0.78</c:v>
                </c:pt>
                <c:pt idx="1">
                  <c:v>0.85</c:v>
                </c:pt>
              </c:numCache>
            </c:numRef>
          </c:val>
        </c:ser>
        <c:dLbls>
          <c:showLegendKey val="0"/>
          <c:showVal val="0"/>
          <c:showCatName val="0"/>
          <c:showSerName val="0"/>
          <c:showPercent val="0"/>
          <c:showBubbleSize val="0"/>
        </c:dLbls>
        <c:gapWidth val="150"/>
        <c:axId val="271029336"/>
        <c:axId val="271034040"/>
      </c:barChart>
      <c:catAx>
        <c:axId val="271029336"/>
        <c:scaling>
          <c:orientation val="maxMin"/>
        </c:scaling>
        <c:delete val="0"/>
        <c:axPos val="l"/>
        <c:numFmt formatCode="General" sourceLinked="0"/>
        <c:majorTickMark val="out"/>
        <c:minorTickMark val="none"/>
        <c:tickLblPos val="nextTo"/>
        <c:crossAx val="271034040"/>
        <c:crosses val="autoZero"/>
        <c:auto val="1"/>
        <c:lblAlgn val="ctr"/>
        <c:lblOffset val="100"/>
        <c:noMultiLvlLbl val="0"/>
      </c:catAx>
      <c:valAx>
        <c:axId val="271034040"/>
        <c:scaling>
          <c:orientation val="minMax"/>
          <c:max val="1"/>
          <c:min val="0"/>
        </c:scaling>
        <c:delete val="0"/>
        <c:axPos val="t"/>
        <c:majorGridlines/>
        <c:numFmt formatCode="0%" sourceLinked="1"/>
        <c:majorTickMark val="out"/>
        <c:minorTickMark val="none"/>
        <c:tickLblPos val="nextTo"/>
        <c:crossAx val="271029336"/>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Job Placement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(DentalAssistant!$A$9,DentalAssistant!$A$11)</c:f>
              <c:strCache>
                <c:ptCount val="2"/>
                <c:pt idx="0">
                  <c:v>Dental Assistant</c:v>
                </c:pt>
                <c:pt idx="1">
                  <c:v>All Programs - Average</c:v>
                </c:pt>
              </c:strCache>
            </c:strRef>
          </c:cat>
          <c:val>
            <c:numRef>
              <c:f>(DentalAssistant!$D$9,DentalAssistant!$D$11)</c:f>
              <c:numCache>
                <c:formatCode>0%</c:formatCode>
                <c:ptCount val="2"/>
                <c:pt idx="0">
                  <c:v>0.86</c:v>
                </c:pt>
                <c:pt idx="1">
                  <c:v>0.74</c:v>
                </c:pt>
              </c:numCache>
            </c:numRef>
          </c:val>
        </c:ser>
        <c:dLbls>
          <c:showLegendKey val="0"/>
          <c:showVal val="0"/>
          <c:showCatName val="0"/>
          <c:showSerName val="0"/>
          <c:showPercent val="0"/>
          <c:showBubbleSize val="0"/>
        </c:dLbls>
        <c:gapWidth val="150"/>
        <c:axId val="271033256"/>
        <c:axId val="271029728"/>
      </c:barChart>
      <c:catAx>
        <c:axId val="271033256"/>
        <c:scaling>
          <c:orientation val="maxMin"/>
        </c:scaling>
        <c:delete val="0"/>
        <c:axPos val="l"/>
        <c:numFmt formatCode="General" sourceLinked="0"/>
        <c:majorTickMark val="out"/>
        <c:minorTickMark val="none"/>
        <c:tickLblPos val="nextTo"/>
        <c:crossAx val="271029728"/>
        <c:crosses val="autoZero"/>
        <c:auto val="1"/>
        <c:lblAlgn val="ctr"/>
        <c:lblOffset val="100"/>
        <c:noMultiLvlLbl val="0"/>
      </c:catAx>
      <c:valAx>
        <c:axId val="271029728"/>
        <c:scaling>
          <c:orientation val="minMax"/>
          <c:max val="1"/>
          <c:min val="0"/>
        </c:scaling>
        <c:delete val="0"/>
        <c:axPos val="t"/>
        <c:majorGridlines/>
        <c:numFmt formatCode="0%" sourceLinked="1"/>
        <c:majorTickMark val="out"/>
        <c:minorTickMark val="none"/>
        <c:tickLblPos val="nextTo"/>
        <c:crossAx val="271033256"/>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Retention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Pt>
            <c:idx val="3"/>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DentalAssistant!$A$9:$A$12</c:f>
              <c:strCache>
                <c:ptCount val="4"/>
                <c:pt idx="0">
                  <c:v>Dental Assistant</c:v>
                </c:pt>
                <c:pt idx="1">
                  <c:v>Pre-Dental Assistant</c:v>
                </c:pt>
                <c:pt idx="2">
                  <c:v>All Programs - Average</c:v>
                </c:pt>
                <c:pt idx="3">
                  <c:v>Pre-Programs - Average</c:v>
                </c:pt>
              </c:strCache>
            </c:strRef>
          </c:cat>
          <c:val>
            <c:numRef>
              <c:f>DentalAssistant!$G$9:$G$12</c:f>
              <c:numCache>
                <c:formatCode>0%</c:formatCode>
                <c:ptCount val="4"/>
                <c:pt idx="0">
                  <c:v>0.88</c:v>
                </c:pt>
                <c:pt idx="1">
                  <c:v>0</c:v>
                </c:pt>
                <c:pt idx="2">
                  <c:v>0.73</c:v>
                </c:pt>
                <c:pt idx="3">
                  <c:v>0.46</c:v>
                </c:pt>
              </c:numCache>
            </c:numRef>
          </c:val>
        </c:ser>
        <c:dLbls>
          <c:showLegendKey val="0"/>
          <c:showVal val="0"/>
          <c:showCatName val="0"/>
          <c:showSerName val="0"/>
          <c:showPercent val="0"/>
          <c:showBubbleSize val="0"/>
        </c:dLbls>
        <c:gapWidth val="150"/>
        <c:axId val="271027376"/>
        <c:axId val="271028944"/>
      </c:barChart>
      <c:catAx>
        <c:axId val="271027376"/>
        <c:scaling>
          <c:orientation val="maxMin"/>
        </c:scaling>
        <c:delete val="0"/>
        <c:axPos val="l"/>
        <c:numFmt formatCode="General" sourceLinked="0"/>
        <c:majorTickMark val="out"/>
        <c:minorTickMark val="none"/>
        <c:tickLblPos val="nextTo"/>
        <c:crossAx val="271028944"/>
        <c:crosses val="autoZero"/>
        <c:auto val="1"/>
        <c:lblAlgn val="ctr"/>
        <c:lblOffset val="100"/>
        <c:noMultiLvlLbl val="0"/>
      </c:catAx>
      <c:valAx>
        <c:axId val="271028944"/>
        <c:scaling>
          <c:orientation val="minMax"/>
          <c:max val="1"/>
          <c:min val="0"/>
        </c:scaling>
        <c:delete val="0"/>
        <c:axPos val="t"/>
        <c:majorGridlines/>
        <c:numFmt formatCode="0%" sourceLinked="1"/>
        <c:majorTickMark val="out"/>
        <c:minorTickMark val="none"/>
        <c:tickLblPos val="nextTo"/>
        <c:crossAx val="271027376"/>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strRef>
              <c:f>DentalAssistant!$A$9</c:f>
              <c:strCache>
                <c:ptCount val="1"/>
                <c:pt idx="0">
                  <c:v>Dental Assistant</c:v>
                </c:pt>
              </c:strCache>
            </c:strRef>
          </c:tx>
          <c:invertIfNegative val="0"/>
          <c:dPt>
            <c:idx val="1"/>
            <c:invertIfNegative val="0"/>
            <c:bubble3D val="0"/>
            <c:spPr>
              <a:solidFill>
                <a:schemeClr val="accent1"/>
              </a:solidFill>
            </c:spPr>
          </c:dPt>
          <c:cat>
            <c:strRef>
              <c:f>DentalAssistant!$K$8:$L$8</c:f>
              <c:strCache>
                <c:ptCount val="2"/>
                <c:pt idx="0">
                  <c:v>Annual Cost per FTE</c:v>
                </c:pt>
                <c:pt idx="1">
                  <c:v>Annual Cost per Graduate</c:v>
                </c:pt>
              </c:strCache>
            </c:strRef>
          </c:cat>
          <c:val>
            <c:numRef>
              <c:f>DentalAssistant!$K$9:$L$9</c:f>
              <c:numCache>
                <c:formatCode>"$"#,##0</c:formatCode>
                <c:ptCount val="2"/>
                <c:pt idx="0">
                  <c:v>9655.9081081081076</c:v>
                </c:pt>
                <c:pt idx="1">
                  <c:v>17863.43</c:v>
                </c:pt>
              </c:numCache>
            </c:numRef>
          </c:val>
        </c:ser>
        <c:ser>
          <c:idx val="1"/>
          <c:order val="1"/>
          <c:tx>
            <c:strRef>
              <c:f>DentalAssistant!$A$11</c:f>
              <c:strCache>
                <c:ptCount val="1"/>
                <c:pt idx="0">
                  <c:v>All Programs - Average</c:v>
                </c:pt>
              </c:strCache>
            </c:strRef>
          </c:tx>
          <c:invertIfNegative val="0"/>
          <c:cat>
            <c:strRef>
              <c:f>DentalAssistant!$K$8:$L$8</c:f>
              <c:strCache>
                <c:ptCount val="2"/>
                <c:pt idx="0">
                  <c:v>Annual Cost per FTE</c:v>
                </c:pt>
                <c:pt idx="1">
                  <c:v>Annual Cost per Graduate</c:v>
                </c:pt>
              </c:strCache>
            </c:strRef>
          </c:cat>
          <c:val>
            <c:numRef>
              <c:f>DentalAssistant!$K$11:$L$11</c:f>
              <c:numCache>
                <c:formatCode>"$"#,##0</c:formatCode>
                <c:ptCount val="2"/>
                <c:pt idx="0">
                  <c:v>7144</c:v>
                </c:pt>
                <c:pt idx="1">
                  <c:v>30340</c:v>
                </c:pt>
              </c:numCache>
            </c:numRef>
          </c:val>
        </c:ser>
        <c:dLbls>
          <c:showLegendKey val="0"/>
          <c:showVal val="0"/>
          <c:showCatName val="0"/>
          <c:showSerName val="0"/>
          <c:showPercent val="0"/>
          <c:showBubbleSize val="0"/>
        </c:dLbls>
        <c:gapWidth val="150"/>
        <c:axId val="271027768"/>
        <c:axId val="271028160"/>
      </c:barChart>
      <c:catAx>
        <c:axId val="271027768"/>
        <c:scaling>
          <c:orientation val="maxMin"/>
        </c:scaling>
        <c:delete val="0"/>
        <c:axPos val="l"/>
        <c:numFmt formatCode="General" sourceLinked="0"/>
        <c:majorTickMark val="out"/>
        <c:minorTickMark val="none"/>
        <c:tickLblPos val="nextTo"/>
        <c:crossAx val="271028160"/>
        <c:crosses val="autoZero"/>
        <c:auto val="1"/>
        <c:lblAlgn val="ctr"/>
        <c:lblOffset val="100"/>
        <c:noMultiLvlLbl val="0"/>
      </c:catAx>
      <c:valAx>
        <c:axId val="271028160"/>
        <c:scaling>
          <c:orientation val="minMax"/>
          <c:max val="40000"/>
          <c:min val="0"/>
        </c:scaling>
        <c:delete val="0"/>
        <c:axPos val="t"/>
        <c:majorGridlines/>
        <c:numFmt formatCode="&quot;$&quot;#,##0" sourceLinked="1"/>
        <c:majorTickMark val="out"/>
        <c:minorTickMark val="none"/>
        <c:tickLblPos val="nextTo"/>
        <c:crossAx val="271027768"/>
        <c:crosses val="autoZero"/>
        <c:crossBetween val="between"/>
        <c:majorUnit val="1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Pipeline to Program</a:t>
            </a:r>
          </a:p>
        </c:rich>
      </c:tx>
      <c:overlay val="0"/>
    </c:title>
    <c:autoTitleDeleted val="0"/>
    <c:plotArea>
      <c:layout>
        <c:manualLayout>
          <c:layoutTarget val="inner"/>
          <c:xMode val="edge"/>
          <c:yMode val="edge"/>
          <c:x val="8.6882135278747177E-2"/>
          <c:y val="0.2710309762004387"/>
          <c:w val="0.80898982282003173"/>
          <c:h val="0.47689451861995513"/>
        </c:manualLayout>
      </c:layout>
      <c:areaChart>
        <c:grouping val="stacked"/>
        <c:varyColors val="0"/>
        <c:ser>
          <c:idx val="0"/>
          <c:order val="0"/>
          <c:tx>
            <c:strRef>
              <c:f>DentalAssistant!$A$48</c:f>
              <c:strCache>
                <c:ptCount val="1"/>
                <c:pt idx="0">
                  <c:v>Pre Students</c:v>
                </c:pt>
              </c:strCache>
            </c:strRef>
          </c:tx>
          <c:spPr>
            <a:ln w="25400">
              <a:noFill/>
            </a:ln>
          </c:spPr>
          <c:cat>
            <c:strRef>
              <c:f>DentalAssistant!$B$47:$E$47</c:f>
              <c:strCache>
                <c:ptCount val="4"/>
                <c:pt idx="0">
                  <c:v>Fall 2012</c:v>
                </c:pt>
                <c:pt idx="1">
                  <c:v>Spring 2013</c:v>
                </c:pt>
                <c:pt idx="2">
                  <c:v>Fall 2013</c:v>
                </c:pt>
                <c:pt idx="3">
                  <c:v>Spring 2014</c:v>
                </c:pt>
              </c:strCache>
            </c:strRef>
          </c:cat>
          <c:val>
            <c:numRef>
              <c:f>DentalAssistant!$B$48:$E$48</c:f>
              <c:numCache>
                <c:formatCode>General</c:formatCode>
                <c:ptCount val="4"/>
                <c:pt idx="0">
                  <c:v>1</c:v>
                </c:pt>
                <c:pt idx="1">
                  <c:v>1</c:v>
                </c:pt>
                <c:pt idx="2">
                  <c:v>0</c:v>
                </c:pt>
                <c:pt idx="3">
                  <c:v>0</c:v>
                </c:pt>
              </c:numCache>
            </c:numRef>
          </c:val>
        </c:ser>
        <c:ser>
          <c:idx val="1"/>
          <c:order val="1"/>
          <c:tx>
            <c:strRef>
              <c:f>DentalAssistant!$A$49</c:f>
              <c:strCache>
                <c:ptCount val="1"/>
                <c:pt idx="0">
                  <c:v>Program Students</c:v>
                </c:pt>
              </c:strCache>
            </c:strRef>
          </c:tx>
          <c:spPr>
            <a:ln w="25400">
              <a:noFill/>
            </a:ln>
          </c:spPr>
          <c:cat>
            <c:strRef>
              <c:f>DentalAssistant!$B$47:$E$47</c:f>
              <c:strCache>
                <c:ptCount val="4"/>
                <c:pt idx="0">
                  <c:v>Fall 2012</c:v>
                </c:pt>
                <c:pt idx="1">
                  <c:v>Spring 2013</c:v>
                </c:pt>
                <c:pt idx="2">
                  <c:v>Fall 2013</c:v>
                </c:pt>
                <c:pt idx="3">
                  <c:v>Spring 2014</c:v>
                </c:pt>
              </c:strCache>
            </c:strRef>
          </c:cat>
          <c:val>
            <c:numRef>
              <c:f>DentalAssistant!$B$49:$E$49</c:f>
              <c:numCache>
                <c:formatCode>General</c:formatCode>
                <c:ptCount val="4"/>
                <c:pt idx="0">
                  <c:v>0</c:v>
                </c:pt>
                <c:pt idx="1">
                  <c:v>0</c:v>
                </c:pt>
                <c:pt idx="2">
                  <c:v>0</c:v>
                </c:pt>
                <c:pt idx="3">
                  <c:v>0</c:v>
                </c:pt>
              </c:numCache>
            </c:numRef>
          </c:val>
        </c:ser>
        <c:ser>
          <c:idx val="2"/>
          <c:order val="2"/>
          <c:tx>
            <c:strRef>
              <c:f>DentalAssistant!$A$50</c:f>
              <c:strCache>
                <c:ptCount val="1"/>
                <c:pt idx="0">
                  <c:v>Other HS Programs</c:v>
                </c:pt>
              </c:strCache>
            </c:strRef>
          </c:tx>
          <c:spPr>
            <a:ln w="25400">
              <a:noFill/>
            </a:ln>
          </c:spPr>
          <c:cat>
            <c:strRef>
              <c:f>DentalAssistant!$B$47:$E$47</c:f>
              <c:strCache>
                <c:ptCount val="4"/>
                <c:pt idx="0">
                  <c:v>Fall 2012</c:v>
                </c:pt>
                <c:pt idx="1">
                  <c:v>Spring 2013</c:v>
                </c:pt>
                <c:pt idx="2">
                  <c:v>Fall 2013</c:v>
                </c:pt>
                <c:pt idx="3">
                  <c:v>Spring 2014</c:v>
                </c:pt>
              </c:strCache>
            </c:strRef>
          </c:cat>
          <c:val>
            <c:numRef>
              <c:f>DentalAssistant!$B$50:$E$50</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axId val="271028552"/>
        <c:axId val="271031688"/>
      </c:areaChart>
      <c:catAx>
        <c:axId val="271028552"/>
        <c:scaling>
          <c:orientation val="minMax"/>
        </c:scaling>
        <c:delete val="0"/>
        <c:axPos val="b"/>
        <c:numFmt formatCode="General" sourceLinked="0"/>
        <c:majorTickMark val="out"/>
        <c:minorTickMark val="none"/>
        <c:tickLblPos val="nextTo"/>
        <c:crossAx val="271031688"/>
        <c:crosses val="autoZero"/>
        <c:auto val="1"/>
        <c:lblAlgn val="ctr"/>
        <c:lblOffset val="100"/>
        <c:noMultiLvlLbl val="0"/>
      </c:catAx>
      <c:valAx>
        <c:axId val="271031688"/>
        <c:scaling>
          <c:orientation val="minMax"/>
          <c:max val="20"/>
          <c:min val="0"/>
        </c:scaling>
        <c:delete val="0"/>
        <c:axPos val="l"/>
        <c:majorGridlines/>
        <c:numFmt formatCode="General" sourceLinked="1"/>
        <c:majorTickMark val="out"/>
        <c:minorTickMark val="none"/>
        <c:tickLblPos val="nextTo"/>
        <c:crossAx val="271028552"/>
        <c:crosses val="autoZero"/>
        <c:crossBetween val="midCat"/>
        <c:majorUnit val="5"/>
        <c:minorUnit val="1"/>
      </c:valAx>
    </c:plotArea>
    <c:legend>
      <c:legendPos val="b"/>
      <c:overlay val="0"/>
    </c:legend>
    <c:plotVisOnly val="1"/>
    <c:dispBlanksAs val="gap"/>
    <c:showDLblsOverMax val="0"/>
  </c:chart>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Job Placement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(DentalHygiene!$A$9,DentalHygiene!$A$11)</c:f>
              <c:strCache>
                <c:ptCount val="2"/>
                <c:pt idx="0">
                  <c:v>Dental Hygiene</c:v>
                </c:pt>
                <c:pt idx="1">
                  <c:v>All Programs - Average</c:v>
                </c:pt>
              </c:strCache>
            </c:strRef>
          </c:cat>
          <c:val>
            <c:numRef>
              <c:f>(DentalHygiene!$D$9,DentalHygiene!$D$11)</c:f>
              <c:numCache>
                <c:formatCode>0%</c:formatCode>
                <c:ptCount val="2"/>
                <c:pt idx="0">
                  <c:v>1</c:v>
                </c:pt>
                <c:pt idx="1">
                  <c:v>0.74</c:v>
                </c:pt>
              </c:numCache>
            </c:numRef>
          </c:val>
        </c:ser>
        <c:dLbls>
          <c:showLegendKey val="0"/>
          <c:showVal val="0"/>
          <c:showCatName val="0"/>
          <c:showSerName val="0"/>
          <c:showPercent val="0"/>
          <c:showBubbleSize val="0"/>
        </c:dLbls>
        <c:gapWidth val="150"/>
        <c:axId val="271031296"/>
        <c:axId val="270903368"/>
      </c:barChart>
      <c:catAx>
        <c:axId val="271031296"/>
        <c:scaling>
          <c:orientation val="maxMin"/>
        </c:scaling>
        <c:delete val="0"/>
        <c:axPos val="l"/>
        <c:numFmt formatCode="General" sourceLinked="0"/>
        <c:majorTickMark val="out"/>
        <c:minorTickMark val="none"/>
        <c:tickLblPos val="nextTo"/>
        <c:crossAx val="270903368"/>
        <c:crosses val="autoZero"/>
        <c:auto val="1"/>
        <c:lblAlgn val="ctr"/>
        <c:lblOffset val="100"/>
        <c:noMultiLvlLbl val="0"/>
      </c:catAx>
      <c:valAx>
        <c:axId val="270903368"/>
        <c:scaling>
          <c:orientation val="minMax"/>
          <c:max val="1"/>
          <c:min val="0"/>
        </c:scaling>
        <c:delete val="0"/>
        <c:axPos val="t"/>
        <c:majorGridlines/>
        <c:numFmt formatCode="0%" sourceLinked="1"/>
        <c:majorTickMark val="out"/>
        <c:minorTickMark val="none"/>
        <c:tickLblPos val="nextTo"/>
        <c:crossAx val="271031296"/>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Retention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Pt>
            <c:idx val="3"/>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DentalHygiene!$A$9:$A$12</c:f>
              <c:strCache>
                <c:ptCount val="4"/>
                <c:pt idx="0">
                  <c:v>Dental Hygiene</c:v>
                </c:pt>
                <c:pt idx="1">
                  <c:v>Pre-Dental Hygiene</c:v>
                </c:pt>
                <c:pt idx="2">
                  <c:v>All Programs - Average</c:v>
                </c:pt>
                <c:pt idx="3">
                  <c:v>Pre-Programs - Average</c:v>
                </c:pt>
              </c:strCache>
            </c:strRef>
          </c:cat>
          <c:val>
            <c:numRef>
              <c:f>DentalHygiene!$G$9:$G$12</c:f>
              <c:numCache>
                <c:formatCode>0%</c:formatCode>
                <c:ptCount val="4"/>
                <c:pt idx="0">
                  <c:v>0.9</c:v>
                </c:pt>
                <c:pt idx="1">
                  <c:v>0.74</c:v>
                </c:pt>
                <c:pt idx="2">
                  <c:v>0.73</c:v>
                </c:pt>
                <c:pt idx="3">
                  <c:v>0.46</c:v>
                </c:pt>
              </c:numCache>
            </c:numRef>
          </c:val>
        </c:ser>
        <c:dLbls>
          <c:showLegendKey val="0"/>
          <c:showVal val="0"/>
          <c:showCatName val="0"/>
          <c:showSerName val="0"/>
          <c:showPercent val="0"/>
          <c:showBubbleSize val="0"/>
        </c:dLbls>
        <c:gapWidth val="150"/>
        <c:axId val="270904544"/>
        <c:axId val="270904936"/>
      </c:barChart>
      <c:catAx>
        <c:axId val="270904544"/>
        <c:scaling>
          <c:orientation val="maxMin"/>
        </c:scaling>
        <c:delete val="0"/>
        <c:axPos val="l"/>
        <c:numFmt formatCode="General" sourceLinked="0"/>
        <c:majorTickMark val="out"/>
        <c:minorTickMark val="none"/>
        <c:tickLblPos val="nextTo"/>
        <c:crossAx val="270904936"/>
        <c:crosses val="autoZero"/>
        <c:auto val="1"/>
        <c:lblAlgn val="ctr"/>
        <c:lblOffset val="100"/>
        <c:noMultiLvlLbl val="0"/>
      </c:catAx>
      <c:valAx>
        <c:axId val="270904936"/>
        <c:scaling>
          <c:orientation val="minMax"/>
          <c:max val="1"/>
          <c:min val="0"/>
        </c:scaling>
        <c:delete val="0"/>
        <c:axPos val="t"/>
        <c:majorGridlines/>
        <c:numFmt formatCode="0%" sourceLinked="1"/>
        <c:majorTickMark val="out"/>
        <c:minorTickMark val="none"/>
        <c:tickLblPos val="nextTo"/>
        <c:crossAx val="270904544"/>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strRef>
              <c:f>DentalHygiene!$A$9</c:f>
              <c:strCache>
                <c:ptCount val="1"/>
                <c:pt idx="0">
                  <c:v>Dental Hygiene</c:v>
                </c:pt>
              </c:strCache>
            </c:strRef>
          </c:tx>
          <c:invertIfNegative val="0"/>
          <c:dPt>
            <c:idx val="1"/>
            <c:invertIfNegative val="0"/>
            <c:bubble3D val="0"/>
            <c:spPr>
              <a:solidFill>
                <a:schemeClr val="accent1"/>
              </a:solidFill>
            </c:spPr>
          </c:dPt>
          <c:cat>
            <c:strRef>
              <c:f>DentalHygiene!$K$8:$L$8</c:f>
              <c:strCache>
                <c:ptCount val="2"/>
                <c:pt idx="0">
                  <c:v>Annual Cost per FTE</c:v>
                </c:pt>
                <c:pt idx="1">
                  <c:v>Annual Cost per Graduate</c:v>
                </c:pt>
              </c:strCache>
            </c:strRef>
          </c:cat>
          <c:val>
            <c:numRef>
              <c:f>DentalHygiene!$K$9:$L$9</c:f>
              <c:numCache>
                <c:formatCode>"$"#,##0</c:formatCode>
                <c:ptCount val="2"/>
                <c:pt idx="0">
                  <c:v>10849.758333333333</c:v>
                </c:pt>
                <c:pt idx="1">
                  <c:v>22784.4925</c:v>
                </c:pt>
              </c:numCache>
            </c:numRef>
          </c:val>
        </c:ser>
        <c:ser>
          <c:idx val="1"/>
          <c:order val="1"/>
          <c:tx>
            <c:strRef>
              <c:f>DentalHygiene!$A$11</c:f>
              <c:strCache>
                <c:ptCount val="1"/>
                <c:pt idx="0">
                  <c:v>All Programs - Average</c:v>
                </c:pt>
              </c:strCache>
            </c:strRef>
          </c:tx>
          <c:invertIfNegative val="0"/>
          <c:cat>
            <c:strRef>
              <c:f>DentalHygiene!$K$8:$L$8</c:f>
              <c:strCache>
                <c:ptCount val="2"/>
                <c:pt idx="0">
                  <c:v>Annual Cost per FTE</c:v>
                </c:pt>
                <c:pt idx="1">
                  <c:v>Annual Cost per Graduate</c:v>
                </c:pt>
              </c:strCache>
            </c:strRef>
          </c:cat>
          <c:val>
            <c:numRef>
              <c:f>DentalHygiene!$K$11:$L$11</c:f>
              <c:numCache>
                <c:formatCode>"$"#,##0</c:formatCode>
                <c:ptCount val="2"/>
                <c:pt idx="0">
                  <c:v>7144</c:v>
                </c:pt>
                <c:pt idx="1">
                  <c:v>30340</c:v>
                </c:pt>
              </c:numCache>
            </c:numRef>
          </c:val>
        </c:ser>
        <c:dLbls>
          <c:showLegendKey val="0"/>
          <c:showVal val="0"/>
          <c:showCatName val="0"/>
          <c:showSerName val="0"/>
          <c:showPercent val="0"/>
          <c:showBubbleSize val="0"/>
        </c:dLbls>
        <c:gapWidth val="150"/>
        <c:axId val="270905720"/>
        <c:axId val="270904152"/>
      </c:barChart>
      <c:catAx>
        <c:axId val="270905720"/>
        <c:scaling>
          <c:orientation val="maxMin"/>
        </c:scaling>
        <c:delete val="0"/>
        <c:axPos val="l"/>
        <c:numFmt formatCode="General" sourceLinked="0"/>
        <c:majorTickMark val="out"/>
        <c:minorTickMark val="none"/>
        <c:tickLblPos val="nextTo"/>
        <c:crossAx val="270904152"/>
        <c:crosses val="autoZero"/>
        <c:auto val="1"/>
        <c:lblAlgn val="ctr"/>
        <c:lblOffset val="100"/>
        <c:noMultiLvlLbl val="0"/>
      </c:catAx>
      <c:valAx>
        <c:axId val="270904152"/>
        <c:scaling>
          <c:orientation val="minMax"/>
          <c:max val="40000"/>
          <c:min val="0"/>
        </c:scaling>
        <c:delete val="0"/>
        <c:axPos val="t"/>
        <c:majorGridlines/>
        <c:numFmt formatCode="&quot;$&quot;#,##0" sourceLinked="1"/>
        <c:majorTickMark val="out"/>
        <c:minorTickMark val="none"/>
        <c:tickLblPos val="nextTo"/>
        <c:crossAx val="270905720"/>
        <c:crosses val="autoZero"/>
        <c:crossBetween val="between"/>
        <c:majorUnit val="1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Pipeline to Program</a:t>
            </a:r>
          </a:p>
        </c:rich>
      </c:tx>
      <c:overlay val="0"/>
    </c:title>
    <c:autoTitleDeleted val="0"/>
    <c:plotArea>
      <c:layout>
        <c:manualLayout>
          <c:layoutTarget val="inner"/>
          <c:xMode val="edge"/>
          <c:yMode val="edge"/>
          <c:x val="8.6882135278747177E-2"/>
          <c:y val="0.2710309762004387"/>
          <c:w val="0.80898982282003173"/>
          <c:h val="0.47689451861995513"/>
        </c:manualLayout>
      </c:layout>
      <c:areaChart>
        <c:grouping val="stacked"/>
        <c:varyColors val="0"/>
        <c:ser>
          <c:idx val="0"/>
          <c:order val="0"/>
          <c:tx>
            <c:strRef>
              <c:f>DentalHygiene!$A$48</c:f>
              <c:strCache>
                <c:ptCount val="1"/>
                <c:pt idx="0">
                  <c:v>Pre Students</c:v>
                </c:pt>
              </c:strCache>
            </c:strRef>
          </c:tx>
          <c:spPr>
            <a:ln w="25400">
              <a:noFill/>
            </a:ln>
          </c:spPr>
          <c:cat>
            <c:strRef>
              <c:f>DentalHygiene!$B$47:$E$47</c:f>
              <c:strCache>
                <c:ptCount val="4"/>
                <c:pt idx="0">
                  <c:v>Fall 2012</c:v>
                </c:pt>
                <c:pt idx="1">
                  <c:v>Spring 2013</c:v>
                </c:pt>
                <c:pt idx="2">
                  <c:v>Fall 2013</c:v>
                </c:pt>
                <c:pt idx="3">
                  <c:v>Spring 2014</c:v>
                </c:pt>
              </c:strCache>
            </c:strRef>
          </c:cat>
          <c:val>
            <c:numRef>
              <c:f>DentalHygiene!$B$48:$E$48</c:f>
              <c:numCache>
                <c:formatCode>General</c:formatCode>
                <c:ptCount val="4"/>
                <c:pt idx="0">
                  <c:v>50</c:v>
                </c:pt>
                <c:pt idx="1">
                  <c:v>40</c:v>
                </c:pt>
                <c:pt idx="2">
                  <c:v>22</c:v>
                </c:pt>
                <c:pt idx="3">
                  <c:v>16</c:v>
                </c:pt>
              </c:numCache>
            </c:numRef>
          </c:val>
        </c:ser>
        <c:ser>
          <c:idx val="1"/>
          <c:order val="1"/>
          <c:tx>
            <c:strRef>
              <c:f>DentalHygiene!$A$49</c:f>
              <c:strCache>
                <c:ptCount val="1"/>
                <c:pt idx="0">
                  <c:v>Program Students</c:v>
                </c:pt>
              </c:strCache>
            </c:strRef>
          </c:tx>
          <c:spPr>
            <a:ln w="25400">
              <a:noFill/>
            </a:ln>
          </c:spPr>
          <c:cat>
            <c:strRef>
              <c:f>DentalHygiene!$B$47:$E$47</c:f>
              <c:strCache>
                <c:ptCount val="4"/>
                <c:pt idx="0">
                  <c:v>Fall 2012</c:v>
                </c:pt>
                <c:pt idx="1">
                  <c:v>Spring 2013</c:v>
                </c:pt>
                <c:pt idx="2">
                  <c:v>Fall 2013</c:v>
                </c:pt>
                <c:pt idx="3">
                  <c:v>Spring 2014</c:v>
                </c:pt>
              </c:strCache>
            </c:strRef>
          </c:cat>
          <c:val>
            <c:numRef>
              <c:f>DentalHygiene!$B$49:$E$49</c:f>
              <c:numCache>
                <c:formatCode>General</c:formatCode>
                <c:ptCount val="4"/>
                <c:pt idx="0">
                  <c:v>0</c:v>
                </c:pt>
                <c:pt idx="1">
                  <c:v>0</c:v>
                </c:pt>
                <c:pt idx="2">
                  <c:v>7</c:v>
                </c:pt>
                <c:pt idx="3">
                  <c:v>7</c:v>
                </c:pt>
              </c:numCache>
            </c:numRef>
          </c:val>
        </c:ser>
        <c:ser>
          <c:idx val="2"/>
          <c:order val="2"/>
          <c:tx>
            <c:strRef>
              <c:f>DentalHygiene!$A$50</c:f>
              <c:strCache>
                <c:ptCount val="1"/>
                <c:pt idx="0">
                  <c:v>Other HS Programs</c:v>
                </c:pt>
              </c:strCache>
            </c:strRef>
          </c:tx>
          <c:spPr>
            <a:ln w="25400">
              <a:noFill/>
            </a:ln>
          </c:spPr>
          <c:cat>
            <c:strRef>
              <c:f>DentalHygiene!$B$47:$E$47</c:f>
              <c:strCache>
                <c:ptCount val="4"/>
                <c:pt idx="0">
                  <c:v>Fall 2012</c:v>
                </c:pt>
                <c:pt idx="1">
                  <c:v>Spring 2013</c:v>
                </c:pt>
                <c:pt idx="2">
                  <c:v>Fall 2013</c:v>
                </c:pt>
                <c:pt idx="3">
                  <c:v>Spring 2014</c:v>
                </c:pt>
              </c:strCache>
            </c:strRef>
          </c:cat>
          <c:val>
            <c:numRef>
              <c:f>DentalHygiene!$B$50:$E$50</c:f>
              <c:numCache>
                <c:formatCode>General</c:formatCode>
                <c:ptCount val="4"/>
                <c:pt idx="0">
                  <c:v>0</c:v>
                </c:pt>
                <c:pt idx="1">
                  <c:v>2</c:v>
                </c:pt>
                <c:pt idx="2">
                  <c:v>8</c:v>
                </c:pt>
                <c:pt idx="3">
                  <c:v>8</c:v>
                </c:pt>
              </c:numCache>
            </c:numRef>
          </c:val>
        </c:ser>
        <c:dLbls>
          <c:showLegendKey val="0"/>
          <c:showVal val="0"/>
          <c:showCatName val="0"/>
          <c:showSerName val="0"/>
          <c:showPercent val="0"/>
          <c:showBubbleSize val="0"/>
        </c:dLbls>
        <c:axId val="270902584"/>
        <c:axId val="270896312"/>
      </c:areaChart>
      <c:catAx>
        <c:axId val="270902584"/>
        <c:scaling>
          <c:orientation val="minMax"/>
        </c:scaling>
        <c:delete val="0"/>
        <c:axPos val="b"/>
        <c:numFmt formatCode="General" sourceLinked="0"/>
        <c:majorTickMark val="out"/>
        <c:minorTickMark val="none"/>
        <c:tickLblPos val="nextTo"/>
        <c:crossAx val="270896312"/>
        <c:crosses val="autoZero"/>
        <c:auto val="1"/>
        <c:lblAlgn val="ctr"/>
        <c:lblOffset val="100"/>
        <c:noMultiLvlLbl val="0"/>
      </c:catAx>
      <c:valAx>
        <c:axId val="270896312"/>
        <c:scaling>
          <c:orientation val="minMax"/>
          <c:max val="50"/>
          <c:min val="0"/>
        </c:scaling>
        <c:delete val="0"/>
        <c:axPos val="l"/>
        <c:majorGridlines/>
        <c:numFmt formatCode="General" sourceLinked="1"/>
        <c:majorTickMark val="out"/>
        <c:minorTickMark val="none"/>
        <c:tickLblPos val="nextTo"/>
        <c:crossAx val="270902584"/>
        <c:crosses val="autoZero"/>
        <c:crossBetween val="midCat"/>
        <c:majorUnit val="5"/>
        <c:minorUnit val="1"/>
      </c:valAx>
    </c:plotArea>
    <c:legend>
      <c:legendPos val="b"/>
      <c:overlay val="0"/>
    </c:legend>
    <c:plotVisOnly val="1"/>
    <c:dispBlanksAs val="gap"/>
    <c:showDLblsOverMax val="0"/>
  </c:chart>
  <c:printSettings>
    <c:headerFooter/>
    <c:pageMargins b="0.75" l="0.7" r="0.7" t="0.75" header="0.3" footer="0.3"/>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Job Placement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Lbls>
            <c:dLbl>
              <c:idx val="0"/>
              <c:tx>
                <c:rich>
                  <a:bodyPr/>
                  <a:lstStyle/>
                  <a:p>
                    <a:r>
                      <a:rPr lang="en-US"/>
                      <a:t>n/a</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(DIET!$A$9,DIET!$A$11)</c:f>
              <c:strCache>
                <c:ptCount val="2"/>
                <c:pt idx="0">
                  <c:v>Nutrition &amp; Dietetics</c:v>
                </c:pt>
                <c:pt idx="1">
                  <c:v>All Programs - Average</c:v>
                </c:pt>
              </c:strCache>
            </c:strRef>
          </c:cat>
          <c:val>
            <c:numRef>
              <c:f>(DIET!$D$9,DIET!$D$11)</c:f>
              <c:numCache>
                <c:formatCode>0%</c:formatCode>
                <c:ptCount val="2"/>
                <c:pt idx="0">
                  <c:v>0</c:v>
                </c:pt>
                <c:pt idx="1">
                  <c:v>0.74</c:v>
                </c:pt>
              </c:numCache>
            </c:numRef>
          </c:val>
        </c:ser>
        <c:dLbls>
          <c:showLegendKey val="0"/>
          <c:showVal val="0"/>
          <c:showCatName val="0"/>
          <c:showSerName val="0"/>
          <c:showPercent val="0"/>
          <c:showBubbleSize val="0"/>
        </c:dLbls>
        <c:gapWidth val="150"/>
        <c:axId val="270895136"/>
        <c:axId val="270900232"/>
      </c:barChart>
      <c:catAx>
        <c:axId val="270895136"/>
        <c:scaling>
          <c:orientation val="maxMin"/>
        </c:scaling>
        <c:delete val="0"/>
        <c:axPos val="l"/>
        <c:numFmt formatCode="General" sourceLinked="0"/>
        <c:majorTickMark val="out"/>
        <c:minorTickMark val="none"/>
        <c:tickLblPos val="nextTo"/>
        <c:crossAx val="270900232"/>
        <c:crosses val="autoZero"/>
        <c:auto val="1"/>
        <c:lblAlgn val="ctr"/>
        <c:lblOffset val="100"/>
        <c:noMultiLvlLbl val="0"/>
      </c:catAx>
      <c:valAx>
        <c:axId val="270900232"/>
        <c:scaling>
          <c:orientation val="minMax"/>
          <c:max val="1"/>
          <c:min val="0"/>
        </c:scaling>
        <c:delete val="0"/>
        <c:axPos val="t"/>
        <c:majorGridlines/>
        <c:numFmt formatCode="0%" sourceLinked="1"/>
        <c:majorTickMark val="out"/>
        <c:minorTickMark val="none"/>
        <c:tickLblPos val="nextTo"/>
        <c:crossAx val="270895136"/>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v>DET</c:v>
          </c:tx>
          <c:invertIfNegative val="0"/>
          <c:dPt>
            <c:idx val="1"/>
            <c:invertIfNegative val="0"/>
            <c:bubble3D val="0"/>
            <c:spPr>
              <a:solidFill>
                <a:schemeClr val="accent1"/>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DET!$K$8:$K$8</c:f>
              <c:strCache>
                <c:ptCount val="1"/>
                <c:pt idx="0">
                  <c:v>Annual Cost per FTE</c:v>
                </c:pt>
              </c:strCache>
            </c:strRef>
          </c:cat>
          <c:val>
            <c:numRef>
              <c:f>DET!$K$16</c:f>
              <c:numCache>
                <c:formatCode>"$"#,##0</c:formatCode>
                <c:ptCount val="1"/>
                <c:pt idx="0">
                  <c:v>5279.1811678832128</c:v>
                </c:pt>
              </c:numCache>
            </c:numRef>
          </c:val>
        </c:ser>
        <c:ser>
          <c:idx val="1"/>
          <c:order val="1"/>
          <c:tx>
            <c:v>All Programs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Accounting!$K$10</c:f>
              <c:numCache>
                <c:formatCode>"$"#,##0</c:formatCode>
                <c:ptCount val="1"/>
                <c:pt idx="0">
                  <c:v>7144</c:v>
                </c:pt>
              </c:numCache>
            </c:numRef>
          </c:val>
        </c:ser>
        <c:dLbls>
          <c:showLegendKey val="0"/>
          <c:showVal val="0"/>
          <c:showCatName val="0"/>
          <c:showSerName val="0"/>
          <c:showPercent val="0"/>
          <c:showBubbleSize val="0"/>
        </c:dLbls>
        <c:gapWidth val="150"/>
        <c:axId val="268005592"/>
        <c:axId val="268004808"/>
      </c:barChart>
      <c:catAx>
        <c:axId val="268005592"/>
        <c:scaling>
          <c:orientation val="maxMin"/>
        </c:scaling>
        <c:delete val="0"/>
        <c:axPos val="l"/>
        <c:numFmt formatCode="General" sourceLinked="0"/>
        <c:majorTickMark val="out"/>
        <c:minorTickMark val="none"/>
        <c:tickLblPos val="nextTo"/>
        <c:crossAx val="268004808"/>
        <c:crosses val="autoZero"/>
        <c:auto val="1"/>
        <c:lblAlgn val="ctr"/>
        <c:lblOffset val="100"/>
        <c:noMultiLvlLbl val="0"/>
      </c:catAx>
      <c:valAx>
        <c:axId val="268004808"/>
        <c:scaling>
          <c:orientation val="minMax"/>
          <c:max val="40000"/>
          <c:min val="0"/>
        </c:scaling>
        <c:delete val="0"/>
        <c:axPos val="t"/>
        <c:majorGridlines/>
        <c:numFmt formatCode="&quot;$&quot;#,##0" sourceLinked="1"/>
        <c:majorTickMark val="out"/>
        <c:minorTickMark val="none"/>
        <c:tickLblPos val="nextTo"/>
        <c:crossAx val="268005592"/>
        <c:crosses val="autoZero"/>
        <c:crossBetween val="between"/>
        <c:majorUnit val="10000"/>
        <c:minorUnit val="5000"/>
      </c:valAx>
    </c:plotArea>
    <c:legend>
      <c:legendPos val="b"/>
      <c:overlay val="0"/>
    </c:legend>
    <c:plotVisOnly val="1"/>
    <c:dispBlanksAs val="gap"/>
    <c:showDLblsOverMax val="0"/>
  </c:chart>
  <c:printSettings>
    <c:headerFooter/>
    <c:pageMargins b="0.75" l="0.7" r="0.7" t="0.75" header="0.3" footer="0.3"/>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Retention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Pt>
            <c:idx val="3"/>
            <c:invertIfNegative val="0"/>
            <c:bubble3D val="0"/>
            <c:spPr>
              <a:solidFill>
                <a:schemeClr val="accent2"/>
              </a:solidFill>
            </c:spPr>
          </c:dPt>
          <c:dLbls>
            <c:dLbl>
              <c:idx val="0"/>
              <c:tx>
                <c:rich>
                  <a:bodyPr/>
                  <a:lstStyle/>
                  <a:p>
                    <a:r>
                      <a:rPr lang="en-US"/>
                      <a:t>n/a</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DIET!$A$9:$A$12</c:f>
              <c:strCache>
                <c:ptCount val="4"/>
                <c:pt idx="0">
                  <c:v>Nutrition &amp; Dietetics</c:v>
                </c:pt>
                <c:pt idx="1">
                  <c:v>Pre-Nutr &amp; Diet</c:v>
                </c:pt>
                <c:pt idx="2">
                  <c:v>All Programs - Average</c:v>
                </c:pt>
                <c:pt idx="3">
                  <c:v>Pre-Programs - Average</c:v>
                </c:pt>
              </c:strCache>
            </c:strRef>
          </c:cat>
          <c:val>
            <c:numRef>
              <c:f>DIET!$G$9:$G$12</c:f>
              <c:numCache>
                <c:formatCode>0%</c:formatCode>
                <c:ptCount val="4"/>
                <c:pt idx="0">
                  <c:v>1</c:v>
                </c:pt>
                <c:pt idx="1">
                  <c:v>0.63</c:v>
                </c:pt>
                <c:pt idx="2">
                  <c:v>0.73</c:v>
                </c:pt>
                <c:pt idx="3">
                  <c:v>0.46</c:v>
                </c:pt>
              </c:numCache>
            </c:numRef>
          </c:val>
        </c:ser>
        <c:dLbls>
          <c:showLegendKey val="0"/>
          <c:showVal val="0"/>
          <c:showCatName val="0"/>
          <c:showSerName val="0"/>
          <c:showPercent val="0"/>
          <c:showBubbleSize val="0"/>
        </c:dLbls>
        <c:gapWidth val="150"/>
        <c:axId val="270892000"/>
        <c:axId val="270897488"/>
      </c:barChart>
      <c:catAx>
        <c:axId val="270892000"/>
        <c:scaling>
          <c:orientation val="maxMin"/>
        </c:scaling>
        <c:delete val="0"/>
        <c:axPos val="l"/>
        <c:numFmt formatCode="General" sourceLinked="0"/>
        <c:majorTickMark val="out"/>
        <c:minorTickMark val="none"/>
        <c:tickLblPos val="nextTo"/>
        <c:crossAx val="270897488"/>
        <c:crosses val="autoZero"/>
        <c:auto val="1"/>
        <c:lblAlgn val="ctr"/>
        <c:lblOffset val="100"/>
        <c:noMultiLvlLbl val="0"/>
      </c:catAx>
      <c:valAx>
        <c:axId val="270897488"/>
        <c:scaling>
          <c:orientation val="minMax"/>
          <c:max val="1"/>
          <c:min val="0"/>
        </c:scaling>
        <c:delete val="0"/>
        <c:axPos val="t"/>
        <c:majorGridlines/>
        <c:numFmt formatCode="0%" sourceLinked="1"/>
        <c:majorTickMark val="out"/>
        <c:minorTickMark val="none"/>
        <c:tickLblPos val="nextTo"/>
        <c:crossAx val="270892000"/>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strRef>
              <c:f>DIET!$A$9</c:f>
              <c:strCache>
                <c:ptCount val="1"/>
                <c:pt idx="0">
                  <c:v>Nutrition &amp; Dietetics</c:v>
                </c:pt>
              </c:strCache>
            </c:strRef>
          </c:tx>
          <c:invertIfNegative val="0"/>
          <c:dPt>
            <c:idx val="1"/>
            <c:invertIfNegative val="0"/>
            <c:bubble3D val="0"/>
            <c:spPr>
              <a:solidFill>
                <a:schemeClr val="accent1"/>
              </a:solidFill>
            </c:spPr>
          </c:dPt>
          <c:cat>
            <c:strRef>
              <c:f>DIET!$K$8:$L$8</c:f>
              <c:strCache>
                <c:ptCount val="2"/>
                <c:pt idx="0">
                  <c:v>Annual Cost per FTE</c:v>
                </c:pt>
                <c:pt idx="1">
                  <c:v>Annual Cost per Graduate</c:v>
                </c:pt>
              </c:strCache>
            </c:strRef>
          </c:cat>
          <c:val>
            <c:numRef>
              <c:f>DIET!$K$9:$L$9</c:f>
              <c:numCache>
                <c:formatCode>"$"#,##0</c:formatCode>
                <c:ptCount val="2"/>
                <c:pt idx="0">
                  <c:v>0</c:v>
                </c:pt>
                <c:pt idx="1">
                  <c:v>0</c:v>
                </c:pt>
              </c:numCache>
            </c:numRef>
          </c:val>
        </c:ser>
        <c:ser>
          <c:idx val="1"/>
          <c:order val="1"/>
          <c:tx>
            <c:strRef>
              <c:f>DIET!$A$11</c:f>
              <c:strCache>
                <c:ptCount val="1"/>
                <c:pt idx="0">
                  <c:v>All Programs - Average</c:v>
                </c:pt>
              </c:strCache>
            </c:strRef>
          </c:tx>
          <c:invertIfNegative val="0"/>
          <c:cat>
            <c:strRef>
              <c:f>DIET!$K$8:$L$8</c:f>
              <c:strCache>
                <c:ptCount val="2"/>
                <c:pt idx="0">
                  <c:v>Annual Cost per FTE</c:v>
                </c:pt>
                <c:pt idx="1">
                  <c:v>Annual Cost per Graduate</c:v>
                </c:pt>
              </c:strCache>
            </c:strRef>
          </c:cat>
          <c:val>
            <c:numRef>
              <c:f>DIET!$K$11:$L$11</c:f>
              <c:numCache>
                <c:formatCode>"$"#,##0</c:formatCode>
                <c:ptCount val="2"/>
                <c:pt idx="0">
                  <c:v>7144</c:v>
                </c:pt>
                <c:pt idx="1">
                  <c:v>30340</c:v>
                </c:pt>
              </c:numCache>
            </c:numRef>
          </c:val>
        </c:ser>
        <c:dLbls>
          <c:showLegendKey val="0"/>
          <c:showVal val="0"/>
          <c:showCatName val="0"/>
          <c:showSerName val="0"/>
          <c:showPercent val="0"/>
          <c:showBubbleSize val="0"/>
        </c:dLbls>
        <c:gapWidth val="150"/>
        <c:axId val="270893568"/>
        <c:axId val="270900624"/>
      </c:barChart>
      <c:catAx>
        <c:axId val="270893568"/>
        <c:scaling>
          <c:orientation val="maxMin"/>
        </c:scaling>
        <c:delete val="0"/>
        <c:axPos val="l"/>
        <c:numFmt formatCode="General" sourceLinked="0"/>
        <c:majorTickMark val="out"/>
        <c:minorTickMark val="none"/>
        <c:tickLblPos val="nextTo"/>
        <c:crossAx val="270900624"/>
        <c:crosses val="autoZero"/>
        <c:auto val="1"/>
        <c:lblAlgn val="ctr"/>
        <c:lblOffset val="100"/>
        <c:noMultiLvlLbl val="0"/>
      </c:catAx>
      <c:valAx>
        <c:axId val="270900624"/>
        <c:scaling>
          <c:orientation val="minMax"/>
          <c:max val="40000"/>
          <c:min val="0"/>
        </c:scaling>
        <c:delete val="0"/>
        <c:axPos val="t"/>
        <c:majorGridlines/>
        <c:numFmt formatCode="&quot;$&quot;#,##0" sourceLinked="1"/>
        <c:majorTickMark val="out"/>
        <c:minorTickMark val="none"/>
        <c:tickLblPos val="nextTo"/>
        <c:crossAx val="270893568"/>
        <c:crosses val="autoZero"/>
        <c:crossBetween val="between"/>
        <c:majorUnit val="1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Pipeline to Program</a:t>
            </a:r>
          </a:p>
        </c:rich>
      </c:tx>
      <c:overlay val="0"/>
    </c:title>
    <c:autoTitleDeleted val="0"/>
    <c:plotArea>
      <c:layout>
        <c:manualLayout>
          <c:layoutTarget val="inner"/>
          <c:xMode val="edge"/>
          <c:yMode val="edge"/>
          <c:x val="8.6882135278747177E-2"/>
          <c:y val="0.2710309762004387"/>
          <c:w val="0.80898982282003173"/>
          <c:h val="0.47689451861995513"/>
        </c:manualLayout>
      </c:layout>
      <c:areaChart>
        <c:grouping val="stacked"/>
        <c:varyColors val="0"/>
        <c:ser>
          <c:idx val="0"/>
          <c:order val="0"/>
          <c:tx>
            <c:strRef>
              <c:f>DIET!$A$49</c:f>
              <c:strCache>
                <c:ptCount val="1"/>
                <c:pt idx="0">
                  <c:v>Pre Students</c:v>
                </c:pt>
              </c:strCache>
            </c:strRef>
          </c:tx>
          <c:spPr>
            <a:ln w="25400">
              <a:noFill/>
            </a:ln>
          </c:spPr>
          <c:cat>
            <c:strRef>
              <c:f>DIET!$B$48:$E$48</c:f>
              <c:strCache>
                <c:ptCount val="4"/>
                <c:pt idx="0">
                  <c:v>Fall 2012</c:v>
                </c:pt>
                <c:pt idx="1">
                  <c:v>Spring 2013</c:v>
                </c:pt>
                <c:pt idx="2">
                  <c:v>Fall 2013</c:v>
                </c:pt>
                <c:pt idx="3">
                  <c:v>Spring 2014</c:v>
                </c:pt>
              </c:strCache>
            </c:strRef>
          </c:cat>
          <c:val>
            <c:numRef>
              <c:f>DIET!$B$49:$E$49</c:f>
              <c:numCache>
                <c:formatCode>General</c:formatCode>
                <c:ptCount val="4"/>
                <c:pt idx="0">
                  <c:v>8</c:v>
                </c:pt>
                <c:pt idx="1">
                  <c:v>7</c:v>
                </c:pt>
                <c:pt idx="2">
                  <c:v>1</c:v>
                </c:pt>
                <c:pt idx="3">
                  <c:v>0</c:v>
                </c:pt>
              </c:numCache>
            </c:numRef>
          </c:val>
        </c:ser>
        <c:ser>
          <c:idx val="1"/>
          <c:order val="1"/>
          <c:tx>
            <c:strRef>
              <c:f>DIET!$A$50</c:f>
              <c:strCache>
                <c:ptCount val="1"/>
                <c:pt idx="0">
                  <c:v>Program Students</c:v>
                </c:pt>
              </c:strCache>
            </c:strRef>
          </c:tx>
          <c:spPr>
            <a:ln w="25400">
              <a:noFill/>
            </a:ln>
          </c:spPr>
          <c:cat>
            <c:strRef>
              <c:f>DIET!$B$48:$E$48</c:f>
              <c:strCache>
                <c:ptCount val="4"/>
                <c:pt idx="0">
                  <c:v>Fall 2012</c:v>
                </c:pt>
                <c:pt idx="1">
                  <c:v>Spring 2013</c:v>
                </c:pt>
                <c:pt idx="2">
                  <c:v>Fall 2013</c:v>
                </c:pt>
                <c:pt idx="3">
                  <c:v>Spring 2014</c:v>
                </c:pt>
              </c:strCache>
            </c:strRef>
          </c:cat>
          <c:val>
            <c:numRef>
              <c:f>DIET!$B$50:$E$50</c:f>
              <c:numCache>
                <c:formatCode>General</c:formatCode>
                <c:ptCount val="4"/>
                <c:pt idx="0">
                  <c:v>0</c:v>
                </c:pt>
                <c:pt idx="1">
                  <c:v>0</c:v>
                </c:pt>
                <c:pt idx="2">
                  <c:v>3</c:v>
                </c:pt>
                <c:pt idx="3">
                  <c:v>3</c:v>
                </c:pt>
              </c:numCache>
            </c:numRef>
          </c:val>
        </c:ser>
        <c:ser>
          <c:idx val="2"/>
          <c:order val="2"/>
          <c:tx>
            <c:strRef>
              <c:f>DIET!$A$51</c:f>
              <c:strCache>
                <c:ptCount val="1"/>
                <c:pt idx="0">
                  <c:v>Other HS Programs</c:v>
                </c:pt>
              </c:strCache>
            </c:strRef>
          </c:tx>
          <c:spPr>
            <a:ln w="25400">
              <a:noFill/>
            </a:ln>
          </c:spPr>
          <c:cat>
            <c:strRef>
              <c:f>DIET!$B$48:$E$48</c:f>
              <c:strCache>
                <c:ptCount val="4"/>
                <c:pt idx="0">
                  <c:v>Fall 2012</c:v>
                </c:pt>
                <c:pt idx="1">
                  <c:v>Spring 2013</c:v>
                </c:pt>
                <c:pt idx="2">
                  <c:v>Fall 2013</c:v>
                </c:pt>
                <c:pt idx="3">
                  <c:v>Spring 2014</c:v>
                </c:pt>
              </c:strCache>
            </c:strRef>
          </c:cat>
          <c:val>
            <c:numRef>
              <c:f>DIET!$B$51:$E$51</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axId val="270899448"/>
        <c:axId val="270891216"/>
      </c:areaChart>
      <c:catAx>
        <c:axId val="270899448"/>
        <c:scaling>
          <c:orientation val="minMax"/>
        </c:scaling>
        <c:delete val="0"/>
        <c:axPos val="b"/>
        <c:numFmt formatCode="General" sourceLinked="0"/>
        <c:majorTickMark val="out"/>
        <c:minorTickMark val="none"/>
        <c:tickLblPos val="nextTo"/>
        <c:crossAx val="270891216"/>
        <c:crosses val="autoZero"/>
        <c:auto val="1"/>
        <c:lblAlgn val="ctr"/>
        <c:lblOffset val="100"/>
        <c:noMultiLvlLbl val="0"/>
      </c:catAx>
      <c:valAx>
        <c:axId val="270891216"/>
        <c:scaling>
          <c:orientation val="minMax"/>
          <c:max val="20"/>
          <c:min val="0"/>
        </c:scaling>
        <c:delete val="0"/>
        <c:axPos val="l"/>
        <c:majorGridlines/>
        <c:numFmt formatCode="General" sourceLinked="1"/>
        <c:majorTickMark val="out"/>
        <c:minorTickMark val="none"/>
        <c:tickLblPos val="nextTo"/>
        <c:crossAx val="270899448"/>
        <c:crosses val="autoZero"/>
        <c:crossBetween val="midCat"/>
        <c:majorUnit val="5"/>
        <c:minorUnit val="1"/>
      </c:valAx>
    </c:plotArea>
    <c:legend>
      <c:legendPos val="b"/>
      <c:overlay val="0"/>
    </c:legend>
    <c:plotVisOnly val="1"/>
    <c:dispBlanksAs val="gap"/>
    <c:showDLblsOverMax val="0"/>
  </c:chart>
  <c:printSettings>
    <c:headerFooter/>
    <c:pageMargins b="0.75" l="0.7" r="0.7" t="0.75" header="0.3" footer="0.3"/>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Job Placement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(EMS!$A$9,EMS!$A$11)</c:f>
              <c:strCache>
                <c:ptCount val="2"/>
                <c:pt idx="0">
                  <c:v>EMS Paramedic</c:v>
                </c:pt>
                <c:pt idx="1">
                  <c:v>All Programs - Average</c:v>
                </c:pt>
              </c:strCache>
            </c:strRef>
          </c:cat>
          <c:val>
            <c:numRef>
              <c:f>(EMS!$D$9,EMS!$D$11)</c:f>
              <c:numCache>
                <c:formatCode>0%</c:formatCode>
                <c:ptCount val="2"/>
                <c:pt idx="0">
                  <c:v>1</c:v>
                </c:pt>
                <c:pt idx="1">
                  <c:v>0.74</c:v>
                </c:pt>
              </c:numCache>
            </c:numRef>
          </c:val>
        </c:ser>
        <c:dLbls>
          <c:showLegendKey val="0"/>
          <c:showVal val="0"/>
          <c:showCatName val="0"/>
          <c:showSerName val="0"/>
          <c:showPercent val="0"/>
          <c:showBubbleSize val="0"/>
        </c:dLbls>
        <c:gapWidth val="150"/>
        <c:axId val="270891608"/>
        <c:axId val="270892784"/>
      </c:barChart>
      <c:catAx>
        <c:axId val="270891608"/>
        <c:scaling>
          <c:orientation val="maxMin"/>
        </c:scaling>
        <c:delete val="0"/>
        <c:axPos val="l"/>
        <c:numFmt formatCode="General" sourceLinked="0"/>
        <c:majorTickMark val="out"/>
        <c:minorTickMark val="none"/>
        <c:tickLblPos val="nextTo"/>
        <c:crossAx val="270892784"/>
        <c:crosses val="autoZero"/>
        <c:auto val="1"/>
        <c:lblAlgn val="ctr"/>
        <c:lblOffset val="100"/>
        <c:noMultiLvlLbl val="0"/>
      </c:catAx>
      <c:valAx>
        <c:axId val="270892784"/>
        <c:scaling>
          <c:orientation val="minMax"/>
          <c:max val="1"/>
          <c:min val="0"/>
        </c:scaling>
        <c:delete val="0"/>
        <c:axPos val="t"/>
        <c:majorGridlines/>
        <c:numFmt formatCode="0%" sourceLinked="1"/>
        <c:majorTickMark val="out"/>
        <c:minorTickMark val="none"/>
        <c:tickLblPos val="nextTo"/>
        <c:crossAx val="270891608"/>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Retention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Pt>
            <c:idx val="3"/>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EMS!$A$9:$A$12</c:f>
              <c:strCache>
                <c:ptCount val="4"/>
                <c:pt idx="0">
                  <c:v>EMS Paramedic</c:v>
                </c:pt>
                <c:pt idx="1">
                  <c:v>Pre-EMS Paramedic</c:v>
                </c:pt>
                <c:pt idx="2">
                  <c:v>All Programs - Average</c:v>
                </c:pt>
                <c:pt idx="3">
                  <c:v>Pre-Programs - Average</c:v>
                </c:pt>
              </c:strCache>
            </c:strRef>
          </c:cat>
          <c:val>
            <c:numRef>
              <c:f>EMS!$G$9:$G$12</c:f>
              <c:numCache>
                <c:formatCode>0%</c:formatCode>
                <c:ptCount val="4"/>
                <c:pt idx="0">
                  <c:v>0.59</c:v>
                </c:pt>
                <c:pt idx="1">
                  <c:v>0.33</c:v>
                </c:pt>
                <c:pt idx="2">
                  <c:v>0.73</c:v>
                </c:pt>
                <c:pt idx="3">
                  <c:v>0.46</c:v>
                </c:pt>
              </c:numCache>
            </c:numRef>
          </c:val>
        </c:ser>
        <c:dLbls>
          <c:showLegendKey val="0"/>
          <c:showVal val="0"/>
          <c:showCatName val="0"/>
          <c:showSerName val="0"/>
          <c:showPercent val="0"/>
          <c:showBubbleSize val="0"/>
        </c:dLbls>
        <c:gapWidth val="150"/>
        <c:axId val="270893176"/>
        <c:axId val="270893960"/>
      </c:barChart>
      <c:catAx>
        <c:axId val="270893176"/>
        <c:scaling>
          <c:orientation val="maxMin"/>
        </c:scaling>
        <c:delete val="0"/>
        <c:axPos val="l"/>
        <c:numFmt formatCode="General" sourceLinked="0"/>
        <c:majorTickMark val="out"/>
        <c:minorTickMark val="none"/>
        <c:tickLblPos val="nextTo"/>
        <c:crossAx val="270893960"/>
        <c:crosses val="autoZero"/>
        <c:auto val="1"/>
        <c:lblAlgn val="ctr"/>
        <c:lblOffset val="100"/>
        <c:noMultiLvlLbl val="0"/>
      </c:catAx>
      <c:valAx>
        <c:axId val="270893960"/>
        <c:scaling>
          <c:orientation val="minMax"/>
          <c:max val="1"/>
          <c:min val="0"/>
        </c:scaling>
        <c:delete val="0"/>
        <c:axPos val="t"/>
        <c:majorGridlines/>
        <c:numFmt formatCode="0%" sourceLinked="1"/>
        <c:majorTickMark val="out"/>
        <c:minorTickMark val="none"/>
        <c:tickLblPos val="nextTo"/>
        <c:crossAx val="270893176"/>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strRef>
              <c:f>EMS!$A$9</c:f>
              <c:strCache>
                <c:ptCount val="1"/>
                <c:pt idx="0">
                  <c:v>EMS Paramedic</c:v>
                </c:pt>
              </c:strCache>
            </c:strRef>
          </c:tx>
          <c:invertIfNegative val="0"/>
          <c:dPt>
            <c:idx val="1"/>
            <c:invertIfNegative val="0"/>
            <c:bubble3D val="0"/>
            <c:spPr>
              <a:solidFill>
                <a:schemeClr val="accent1"/>
              </a:solidFill>
            </c:spPr>
          </c:dPt>
          <c:cat>
            <c:strRef>
              <c:f>EMS!$K$8:$L$8</c:f>
              <c:strCache>
                <c:ptCount val="2"/>
                <c:pt idx="0">
                  <c:v>Annual Cost per FTE</c:v>
                </c:pt>
                <c:pt idx="1">
                  <c:v>Annual Cost per Graduate</c:v>
                </c:pt>
              </c:strCache>
            </c:strRef>
          </c:cat>
          <c:val>
            <c:numRef>
              <c:f>EMS!$K$9:$L$9</c:f>
              <c:numCache>
                <c:formatCode>"$"#,##0</c:formatCode>
                <c:ptCount val="2"/>
                <c:pt idx="0">
                  <c:v>8852.1658064516141</c:v>
                </c:pt>
                <c:pt idx="1">
                  <c:v>17151.071250000001</c:v>
                </c:pt>
              </c:numCache>
            </c:numRef>
          </c:val>
        </c:ser>
        <c:ser>
          <c:idx val="1"/>
          <c:order val="1"/>
          <c:tx>
            <c:strRef>
              <c:f>EMS!$A$11</c:f>
              <c:strCache>
                <c:ptCount val="1"/>
                <c:pt idx="0">
                  <c:v>All Programs - Average</c:v>
                </c:pt>
              </c:strCache>
            </c:strRef>
          </c:tx>
          <c:invertIfNegative val="0"/>
          <c:cat>
            <c:strRef>
              <c:f>EMS!$K$8:$L$8</c:f>
              <c:strCache>
                <c:ptCount val="2"/>
                <c:pt idx="0">
                  <c:v>Annual Cost per FTE</c:v>
                </c:pt>
                <c:pt idx="1">
                  <c:v>Annual Cost per Graduate</c:v>
                </c:pt>
              </c:strCache>
            </c:strRef>
          </c:cat>
          <c:val>
            <c:numRef>
              <c:f>EMS!$K$11:$L$11</c:f>
              <c:numCache>
                <c:formatCode>"$"#,##0</c:formatCode>
                <c:ptCount val="2"/>
                <c:pt idx="0">
                  <c:v>7144</c:v>
                </c:pt>
                <c:pt idx="1">
                  <c:v>30340</c:v>
                </c:pt>
              </c:numCache>
            </c:numRef>
          </c:val>
        </c:ser>
        <c:dLbls>
          <c:showLegendKey val="0"/>
          <c:showVal val="0"/>
          <c:showCatName val="0"/>
          <c:showSerName val="0"/>
          <c:showPercent val="0"/>
          <c:showBubbleSize val="0"/>
        </c:dLbls>
        <c:gapWidth val="150"/>
        <c:axId val="270894352"/>
        <c:axId val="270899840"/>
      </c:barChart>
      <c:catAx>
        <c:axId val="270894352"/>
        <c:scaling>
          <c:orientation val="maxMin"/>
        </c:scaling>
        <c:delete val="0"/>
        <c:axPos val="l"/>
        <c:numFmt formatCode="General" sourceLinked="0"/>
        <c:majorTickMark val="out"/>
        <c:minorTickMark val="none"/>
        <c:tickLblPos val="nextTo"/>
        <c:crossAx val="270899840"/>
        <c:crosses val="autoZero"/>
        <c:auto val="1"/>
        <c:lblAlgn val="ctr"/>
        <c:lblOffset val="100"/>
        <c:noMultiLvlLbl val="0"/>
      </c:catAx>
      <c:valAx>
        <c:axId val="270899840"/>
        <c:scaling>
          <c:orientation val="minMax"/>
          <c:max val="80000"/>
          <c:min val="0"/>
        </c:scaling>
        <c:delete val="0"/>
        <c:axPos val="t"/>
        <c:majorGridlines/>
        <c:numFmt formatCode="&quot;$&quot;#,##0" sourceLinked="1"/>
        <c:majorTickMark val="out"/>
        <c:minorTickMark val="none"/>
        <c:tickLblPos val="nextTo"/>
        <c:crossAx val="270894352"/>
        <c:crosses val="autoZero"/>
        <c:crossBetween val="between"/>
        <c:majorUnit val="2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Pipeline to Program</a:t>
            </a:r>
          </a:p>
        </c:rich>
      </c:tx>
      <c:overlay val="0"/>
    </c:title>
    <c:autoTitleDeleted val="0"/>
    <c:plotArea>
      <c:layout>
        <c:manualLayout>
          <c:layoutTarget val="inner"/>
          <c:xMode val="edge"/>
          <c:yMode val="edge"/>
          <c:x val="8.6882135278747177E-2"/>
          <c:y val="0.2710309762004387"/>
          <c:w val="0.80898982282003173"/>
          <c:h val="0.47689451861995513"/>
        </c:manualLayout>
      </c:layout>
      <c:areaChart>
        <c:grouping val="stacked"/>
        <c:varyColors val="0"/>
        <c:ser>
          <c:idx val="0"/>
          <c:order val="0"/>
          <c:tx>
            <c:strRef>
              <c:f>EMS!$A$47</c:f>
              <c:strCache>
                <c:ptCount val="1"/>
                <c:pt idx="0">
                  <c:v>Pre Students</c:v>
                </c:pt>
              </c:strCache>
            </c:strRef>
          </c:tx>
          <c:spPr>
            <a:ln w="25400">
              <a:noFill/>
            </a:ln>
          </c:spPr>
          <c:cat>
            <c:strRef>
              <c:f>EMS!$B$46:$E$46</c:f>
              <c:strCache>
                <c:ptCount val="4"/>
                <c:pt idx="0">
                  <c:v>Fall 2012</c:v>
                </c:pt>
                <c:pt idx="1">
                  <c:v>Spring 2013</c:v>
                </c:pt>
                <c:pt idx="2">
                  <c:v>Fall 2013</c:v>
                </c:pt>
                <c:pt idx="3">
                  <c:v>Spring 2014</c:v>
                </c:pt>
              </c:strCache>
            </c:strRef>
          </c:cat>
          <c:val>
            <c:numRef>
              <c:f>EMS!$B$47:$E$47</c:f>
              <c:numCache>
                <c:formatCode>General</c:formatCode>
                <c:ptCount val="4"/>
                <c:pt idx="0">
                  <c:v>18</c:v>
                </c:pt>
                <c:pt idx="1">
                  <c:v>12</c:v>
                </c:pt>
                <c:pt idx="2">
                  <c:v>2</c:v>
                </c:pt>
                <c:pt idx="3">
                  <c:v>1</c:v>
                </c:pt>
              </c:numCache>
            </c:numRef>
          </c:val>
        </c:ser>
        <c:ser>
          <c:idx val="1"/>
          <c:order val="1"/>
          <c:tx>
            <c:strRef>
              <c:f>EMS!$A$48</c:f>
              <c:strCache>
                <c:ptCount val="1"/>
                <c:pt idx="0">
                  <c:v>Program Students</c:v>
                </c:pt>
              </c:strCache>
            </c:strRef>
          </c:tx>
          <c:spPr>
            <a:ln w="25400">
              <a:noFill/>
            </a:ln>
          </c:spPr>
          <c:cat>
            <c:strRef>
              <c:f>EMS!$B$46:$E$46</c:f>
              <c:strCache>
                <c:ptCount val="4"/>
                <c:pt idx="0">
                  <c:v>Fall 2012</c:v>
                </c:pt>
                <c:pt idx="1">
                  <c:v>Spring 2013</c:v>
                </c:pt>
                <c:pt idx="2">
                  <c:v>Fall 2013</c:v>
                </c:pt>
                <c:pt idx="3">
                  <c:v>Spring 2014</c:v>
                </c:pt>
              </c:strCache>
            </c:strRef>
          </c:cat>
          <c:val>
            <c:numRef>
              <c:f>EMS!$B$48:$E$48</c:f>
              <c:numCache>
                <c:formatCode>General</c:formatCode>
                <c:ptCount val="4"/>
                <c:pt idx="0">
                  <c:v>0</c:v>
                </c:pt>
                <c:pt idx="1">
                  <c:v>0</c:v>
                </c:pt>
                <c:pt idx="2">
                  <c:v>4</c:v>
                </c:pt>
                <c:pt idx="3">
                  <c:v>3</c:v>
                </c:pt>
              </c:numCache>
            </c:numRef>
          </c:val>
        </c:ser>
        <c:ser>
          <c:idx val="2"/>
          <c:order val="2"/>
          <c:tx>
            <c:strRef>
              <c:f>EMS!$A$49</c:f>
              <c:strCache>
                <c:ptCount val="1"/>
                <c:pt idx="0">
                  <c:v>Other HS Programs</c:v>
                </c:pt>
              </c:strCache>
            </c:strRef>
          </c:tx>
          <c:spPr>
            <a:ln w="25400">
              <a:noFill/>
            </a:ln>
          </c:spPr>
          <c:cat>
            <c:strRef>
              <c:f>EMS!$B$46:$E$46</c:f>
              <c:strCache>
                <c:ptCount val="4"/>
                <c:pt idx="0">
                  <c:v>Fall 2012</c:v>
                </c:pt>
                <c:pt idx="1">
                  <c:v>Spring 2013</c:v>
                </c:pt>
                <c:pt idx="2">
                  <c:v>Fall 2013</c:v>
                </c:pt>
                <c:pt idx="3">
                  <c:v>Spring 2014</c:v>
                </c:pt>
              </c:strCache>
            </c:strRef>
          </c:cat>
          <c:val>
            <c:numRef>
              <c:f>EMS!$B$49:$E$49</c:f>
              <c:numCache>
                <c:formatCode>General</c:formatCode>
                <c:ptCount val="4"/>
                <c:pt idx="0">
                  <c:v>0</c:v>
                </c:pt>
                <c:pt idx="1">
                  <c:v>0</c:v>
                </c:pt>
                <c:pt idx="2">
                  <c:v>0</c:v>
                </c:pt>
                <c:pt idx="3">
                  <c:v>1</c:v>
                </c:pt>
              </c:numCache>
            </c:numRef>
          </c:val>
        </c:ser>
        <c:dLbls>
          <c:showLegendKey val="0"/>
          <c:showVal val="0"/>
          <c:showCatName val="0"/>
          <c:showSerName val="0"/>
          <c:showPercent val="0"/>
          <c:showBubbleSize val="0"/>
        </c:dLbls>
        <c:axId val="270901408"/>
        <c:axId val="270895528"/>
      </c:areaChart>
      <c:catAx>
        <c:axId val="270901408"/>
        <c:scaling>
          <c:orientation val="minMax"/>
        </c:scaling>
        <c:delete val="0"/>
        <c:axPos val="b"/>
        <c:numFmt formatCode="General" sourceLinked="0"/>
        <c:majorTickMark val="out"/>
        <c:minorTickMark val="none"/>
        <c:tickLblPos val="nextTo"/>
        <c:crossAx val="270895528"/>
        <c:crosses val="autoZero"/>
        <c:auto val="1"/>
        <c:lblAlgn val="ctr"/>
        <c:lblOffset val="100"/>
        <c:noMultiLvlLbl val="0"/>
      </c:catAx>
      <c:valAx>
        <c:axId val="270895528"/>
        <c:scaling>
          <c:orientation val="minMax"/>
          <c:max val="20"/>
          <c:min val="0"/>
        </c:scaling>
        <c:delete val="0"/>
        <c:axPos val="l"/>
        <c:majorGridlines/>
        <c:numFmt formatCode="General" sourceLinked="1"/>
        <c:majorTickMark val="out"/>
        <c:minorTickMark val="none"/>
        <c:tickLblPos val="nextTo"/>
        <c:crossAx val="270901408"/>
        <c:crosses val="autoZero"/>
        <c:crossBetween val="midCat"/>
        <c:majorUnit val="5"/>
        <c:minorUnit val="1"/>
      </c:valAx>
    </c:plotArea>
    <c:legend>
      <c:legendPos val="b"/>
      <c:overlay val="0"/>
    </c:legend>
    <c:plotVisOnly val="1"/>
    <c:dispBlanksAs val="gap"/>
    <c:showDLblsOverMax val="0"/>
  </c:chart>
  <c:printSettings>
    <c:headerFooter/>
    <c:pageMargins b="0.75" l="0.7" r="0.7" t="0.75" header="0.3" footer="0.3"/>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Job Placement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('Graphic&amp;WebDesign'!$A$9,'Graphic&amp;WebDesign'!$A$10)</c:f>
              <c:strCache>
                <c:ptCount val="2"/>
                <c:pt idx="0">
                  <c:v>Graphic &amp; Web Design</c:v>
                </c:pt>
                <c:pt idx="1">
                  <c:v>All Programs - Average</c:v>
                </c:pt>
              </c:strCache>
            </c:strRef>
          </c:cat>
          <c:val>
            <c:numRef>
              <c:f>('Graphic&amp;WebDesign'!$D$9,'Graphic&amp;WebDesign'!$D$10)</c:f>
              <c:numCache>
                <c:formatCode>0%</c:formatCode>
                <c:ptCount val="2"/>
                <c:pt idx="0">
                  <c:v>0.67</c:v>
                </c:pt>
                <c:pt idx="1">
                  <c:v>0.74</c:v>
                </c:pt>
              </c:numCache>
            </c:numRef>
          </c:val>
        </c:ser>
        <c:dLbls>
          <c:showLegendKey val="0"/>
          <c:showVal val="0"/>
          <c:showCatName val="0"/>
          <c:showSerName val="0"/>
          <c:showPercent val="0"/>
          <c:showBubbleSize val="0"/>
        </c:dLbls>
        <c:gapWidth val="150"/>
        <c:axId val="270890432"/>
        <c:axId val="270901800"/>
      </c:barChart>
      <c:catAx>
        <c:axId val="270890432"/>
        <c:scaling>
          <c:orientation val="maxMin"/>
        </c:scaling>
        <c:delete val="0"/>
        <c:axPos val="l"/>
        <c:numFmt formatCode="General" sourceLinked="0"/>
        <c:majorTickMark val="out"/>
        <c:minorTickMark val="none"/>
        <c:tickLblPos val="nextTo"/>
        <c:crossAx val="270901800"/>
        <c:crosses val="autoZero"/>
        <c:auto val="1"/>
        <c:lblAlgn val="ctr"/>
        <c:lblOffset val="100"/>
        <c:noMultiLvlLbl val="0"/>
      </c:catAx>
      <c:valAx>
        <c:axId val="270901800"/>
        <c:scaling>
          <c:orientation val="minMax"/>
          <c:max val="1"/>
          <c:min val="0"/>
        </c:scaling>
        <c:delete val="0"/>
        <c:axPos val="t"/>
        <c:majorGridlines/>
        <c:numFmt formatCode="0%" sourceLinked="1"/>
        <c:majorTickMark val="out"/>
        <c:minorTickMark val="none"/>
        <c:tickLblPos val="nextTo"/>
        <c:crossAx val="270890432"/>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Retention Rate</a:t>
            </a:r>
          </a:p>
        </c:rich>
      </c:tx>
      <c:overlay val="0"/>
    </c:title>
    <c:autoTitleDeleted val="0"/>
    <c:plotArea>
      <c:layout/>
      <c:barChart>
        <c:barDir val="bar"/>
        <c:grouping val="clustered"/>
        <c:varyColors val="0"/>
        <c:ser>
          <c:idx val="0"/>
          <c:order val="0"/>
          <c:tx>
            <c:v>RetentionRate</c:v>
          </c:tx>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'Graphic&amp;WebDesign'!$A$9:$A$10</c:f>
              <c:strCache>
                <c:ptCount val="2"/>
                <c:pt idx="0">
                  <c:v>Graphic &amp; Web Design</c:v>
                </c:pt>
                <c:pt idx="1">
                  <c:v>All Programs - Average</c:v>
                </c:pt>
              </c:strCache>
            </c:strRef>
          </c:cat>
          <c:val>
            <c:numRef>
              <c:f>'Graphic&amp;WebDesign'!$G$9:$G$10</c:f>
              <c:numCache>
                <c:formatCode>0%</c:formatCode>
                <c:ptCount val="2"/>
                <c:pt idx="0">
                  <c:v>0.72</c:v>
                </c:pt>
                <c:pt idx="1">
                  <c:v>0.73</c:v>
                </c:pt>
              </c:numCache>
            </c:numRef>
          </c:val>
        </c:ser>
        <c:dLbls>
          <c:showLegendKey val="0"/>
          <c:showVal val="0"/>
          <c:showCatName val="0"/>
          <c:showSerName val="0"/>
          <c:showPercent val="0"/>
          <c:showBubbleSize val="0"/>
        </c:dLbls>
        <c:gapWidth val="150"/>
        <c:axId val="270895920"/>
        <c:axId val="270890824"/>
      </c:barChart>
      <c:catAx>
        <c:axId val="270895920"/>
        <c:scaling>
          <c:orientation val="maxMin"/>
        </c:scaling>
        <c:delete val="0"/>
        <c:axPos val="l"/>
        <c:numFmt formatCode="General" sourceLinked="0"/>
        <c:majorTickMark val="out"/>
        <c:minorTickMark val="none"/>
        <c:tickLblPos val="nextTo"/>
        <c:crossAx val="270890824"/>
        <c:crosses val="autoZero"/>
        <c:auto val="1"/>
        <c:lblAlgn val="ctr"/>
        <c:lblOffset val="100"/>
        <c:noMultiLvlLbl val="0"/>
      </c:catAx>
      <c:valAx>
        <c:axId val="270890824"/>
        <c:scaling>
          <c:orientation val="minMax"/>
          <c:max val="1"/>
          <c:min val="0"/>
        </c:scaling>
        <c:delete val="0"/>
        <c:axPos val="t"/>
        <c:majorGridlines/>
        <c:numFmt formatCode="0%" sourceLinked="1"/>
        <c:majorTickMark val="out"/>
        <c:minorTickMark val="none"/>
        <c:tickLblPos val="nextTo"/>
        <c:crossAx val="270895920"/>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strRef>
              <c:f>'Graphic&amp;WebDesign'!$A$9</c:f>
              <c:strCache>
                <c:ptCount val="1"/>
                <c:pt idx="0">
                  <c:v>Graphic &amp; Web Design</c:v>
                </c:pt>
              </c:strCache>
            </c:strRef>
          </c:tx>
          <c:invertIfNegative val="0"/>
          <c:dPt>
            <c:idx val="1"/>
            <c:invertIfNegative val="0"/>
            <c:bubble3D val="0"/>
            <c:spPr>
              <a:solidFill>
                <a:schemeClr val="accent1"/>
              </a:solidFill>
            </c:spPr>
          </c:dPt>
          <c:cat>
            <c:strRef>
              <c:f>'Graphic&amp;WebDesign'!$K$8:$L$8</c:f>
              <c:strCache>
                <c:ptCount val="2"/>
                <c:pt idx="0">
                  <c:v>Annual Cost per FTE</c:v>
                </c:pt>
                <c:pt idx="1">
                  <c:v>Annual Cost per Graduate</c:v>
                </c:pt>
              </c:strCache>
            </c:strRef>
          </c:cat>
          <c:val>
            <c:numRef>
              <c:f>'Graphic&amp;WebDesign'!$K$9:$L$9</c:f>
              <c:numCache>
                <c:formatCode>"$"#,##0</c:formatCode>
                <c:ptCount val="2"/>
                <c:pt idx="0">
                  <c:v>1151.631304347826</c:v>
                </c:pt>
                <c:pt idx="1">
                  <c:v>7946.2559999999994</c:v>
                </c:pt>
              </c:numCache>
            </c:numRef>
          </c:val>
        </c:ser>
        <c:ser>
          <c:idx val="1"/>
          <c:order val="1"/>
          <c:tx>
            <c:strRef>
              <c:f>'Graphic&amp;WebDesign'!$A$10</c:f>
              <c:strCache>
                <c:ptCount val="1"/>
                <c:pt idx="0">
                  <c:v>All Programs - Average</c:v>
                </c:pt>
              </c:strCache>
            </c:strRef>
          </c:tx>
          <c:invertIfNegative val="0"/>
          <c:cat>
            <c:strRef>
              <c:f>'Graphic&amp;WebDesign'!$K$8:$L$8</c:f>
              <c:strCache>
                <c:ptCount val="2"/>
                <c:pt idx="0">
                  <c:v>Annual Cost per FTE</c:v>
                </c:pt>
                <c:pt idx="1">
                  <c:v>Annual Cost per Graduate</c:v>
                </c:pt>
              </c:strCache>
            </c:strRef>
          </c:cat>
          <c:val>
            <c:numRef>
              <c:f>'Graphic&amp;WebDesign'!$K$10:$L$10</c:f>
              <c:numCache>
                <c:formatCode>"$"#,##0</c:formatCode>
                <c:ptCount val="2"/>
                <c:pt idx="0">
                  <c:v>7144</c:v>
                </c:pt>
                <c:pt idx="1">
                  <c:v>30340</c:v>
                </c:pt>
              </c:numCache>
            </c:numRef>
          </c:val>
        </c:ser>
        <c:dLbls>
          <c:showLegendKey val="0"/>
          <c:showVal val="0"/>
          <c:showCatName val="0"/>
          <c:showSerName val="0"/>
          <c:showPercent val="0"/>
          <c:showBubbleSize val="0"/>
        </c:dLbls>
        <c:gapWidth val="150"/>
        <c:axId val="281660128"/>
        <c:axId val="281669928"/>
      </c:barChart>
      <c:catAx>
        <c:axId val="281660128"/>
        <c:scaling>
          <c:orientation val="maxMin"/>
        </c:scaling>
        <c:delete val="0"/>
        <c:axPos val="l"/>
        <c:numFmt formatCode="General" sourceLinked="0"/>
        <c:majorTickMark val="out"/>
        <c:minorTickMark val="none"/>
        <c:tickLblPos val="nextTo"/>
        <c:crossAx val="281669928"/>
        <c:crosses val="autoZero"/>
        <c:auto val="1"/>
        <c:lblAlgn val="ctr"/>
        <c:lblOffset val="100"/>
        <c:noMultiLvlLbl val="0"/>
      </c:catAx>
      <c:valAx>
        <c:axId val="281669928"/>
        <c:scaling>
          <c:orientation val="minMax"/>
          <c:max val="40000"/>
          <c:min val="0"/>
        </c:scaling>
        <c:delete val="0"/>
        <c:axPos val="t"/>
        <c:majorGridlines/>
        <c:numFmt formatCode="&quot;$&quot;#,##0" sourceLinked="1"/>
        <c:majorTickMark val="out"/>
        <c:minorTickMark val="none"/>
        <c:tickLblPos val="nextTo"/>
        <c:crossAx val="281660128"/>
        <c:crosses val="autoZero"/>
        <c:crossBetween val="between"/>
        <c:majorUnit val="1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Number of Graduates</a:t>
            </a:r>
          </a:p>
        </c:rich>
      </c:tx>
      <c:overlay val="0"/>
    </c:title>
    <c:autoTitleDeleted val="0"/>
    <c:plotArea>
      <c:layout/>
      <c:barChart>
        <c:barDir val="bar"/>
        <c:grouping val="clustered"/>
        <c:varyColors val="0"/>
        <c:ser>
          <c:idx val="0"/>
          <c:order val="0"/>
          <c:invertIfNegative val="0"/>
          <c:dLbls>
            <c:spPr>
              <a:noFill/>
              <a:ln>
                <a:noFill/>
              </a:ln>
              <a:effectLst/>
            </c:spPr>
            <c:txPr>
              <a:bodyPr wrap="square" lIns="38100" tIns="19050" rIns="38100" bIns="19050" anchor="ctr">
                <a:spAutoFit/>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DET!$I$16</c:f>
              <c:numCache>
                <c:formatCode>#,##0</c:formatCode>
                <c:ptCount val="1"/>
                <c:pt idx="0">
                  <c:v>156</c:v>
                </c:pt>
              </c:numCache>
            </c:numRef>
          </c:val>
        </c:ser>
        <c:dLbls>
          <c:showLegendKey val="0"/>
          <c:showVal val="0"/>
          <c:showCatName val="0"/>
          <c:showSerName val="0"/>
          <c:showPercent val="0"/>
          <c:showBubbleSize val="0"/>
        </c:dLbls>
        <c:gapWidth val="150"/>
        <c:axId val="268004024"/>
        <c:axId val="268005200"/>
      </c:barChart>
      <c:catAx>
        <c:axId val="268004024"/>
        <c:scaling>
          <c:orientation val="maxMin"/>
        </c:scaling>
        <c:delete val="1"/>
        <c:axPos val="l"/>
        <c:majorTickMark val="out"/>
        <c:minorTickMark val="none"/>
        <c:tickLblPos val="nextTo"/>
        <c:crossAx val="268005200"/>
        <c:crosses val="autoZero"/>
        <c:auto val="1"/>
        <c:lblAlgn val="ctr"/>
        <c:lblOffset val="100"/>
        <c:noMultiLvlLbl val="0"/>
      </c:catAx>
      <c:valAx>
        <c:axId val="268005200"/>
        <c:scaling>
          <c:orientation val="minMax"/>
          <c:max val="175"/>
          <c:min val="0"/>
        </c:scaling>
        <c:delete val="0"/>
        <c:axPos val="t"/>
        <c:majorGridlines/>
        <c:numFmt formatCode="#,##0" sourceLinked="1"/>
        <c:majorTickMark val="out"/>
        <c:minorTickMark val="none"/>
        <c:tickLblPos val="nextTo"/>
        <c:crossAx val="268004024"/>
        <c:crosses val="autoZero"/>
        <c:crossBetween val="between"/>
        <c:majorUnit val="25"/>
        <c:minorUnit val="5"/>
      </c:valAx>
    </c:plotArea>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Success Rate</a:t>
            </a:r>
          </a:p>
        </c:rich>
      </c:tx>
      <c:overlay val="0"/>
    </c:title>
    <c:autoTitleDeleted val="0"/>
    <c:plotArea>
      <c:layout/>
      <c:barChart>
        <c:barDir val="bar"/>
        <c:grouping val="clustered"/>
        <c:varyColors val="0"/>
        <c:ser>
          <c:idx val="0"/>
          <c:order val="0"/>
          <c:tx>
            <c:v>RetentionRate</c:v>
          </c:tx>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'Graphic&amp;WebDesign'!$A$9:$A$10</c:f>
              <c:strCache>
                <c:ptCount val="2"/>
                <c:pt idx="0">
                  <c:v>Graphic &amp; Web Design</c:v>
                </c:pt>
                <c:pt idx="1">
                  <c:v>All Programs - Average</c:v>
                </c:pt>
              </c:strCache>
            </c:strRef>
          </c:cat>
          <c:val>
            <c:numRef>
              <c:f>'Graphic&amp;WebDesign'!$H$9:$H$10</c:f>
              <c:numCache>
                <c:formatCode>0%</c:formatCode>
                <c:ptCount val="2"/>
                <c:pt idx="0">
                  <c:v>0.72</c:v>
                </c:pt>
                <c:pt idx="1">
                  <c:v>0.85</c:v>
                </c:pt>
              </c:numCache>
            </c:numRef>
          </c:val>
        </c:ser>
        <c:dLbls>
          <c:showLegendKey val="0"/>
          <c:showVal val="0"/>
          <c:showCatName val="0"/>
          <c:showSerName val="0"/>
          <c:showPercent val="0"/>
          <c:showBubbleSize val="0"/>
        </c:dLbls>
        <c:gapWidth val="150"/>
        <c:axId val="281670320"/>
        <c:axId val="281669536"/>
      </c:barChart>
      <c:catAx>
        <c:axId val="281670320"/>
        <c:scaling>
          <c:orientation val="maxMin"/>
        </c:scaling>
        <c:delete val="0"/>
        <c:axPos val="l"/>
        <c:numFmt formatCode="General" sourceLinked="0"/>
        <c:majorTickMark val="out"/>
        <c:minorTickMark val="none"/>
        <c:tickLblPos val="nextTo"/>
        <c:crossAx val="281669536"/>
        <c:crosses val="autoZero"/>
        <c:auto val="1"/>
        <c:lblAlgn val="ctr"/>
        <c:lblOffset val="100"/>
        <c:noMultiLvlLbl val="0"/>
      </c:catAx>
      <c:valAx>
        <c:axId val="281669536"/>
        <c:scaling>
          <c:orientation val="minMax"/>
          <c:max val="1"/>
          <c:min val="0"/>
        </c:scaling>
        <c:delete val="0"/>
        <c:axPos val="t"/>
        <c:majorGridlines/>
        <c:numFmt formatCode="0%" sourceLinked="1"/>
        <c:majorTickMark val="out"/>
        <c:minorTickMark val="none"/>
        <c:tickLblPos val="nextTo"/>
        <c:crossAx val="281670320"/>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Job Placement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Lbls>
            <c:dLbl>
              <c:idx val="0"/>
              <c:tx>
                <c:rich>
                  <a:bodyPr/>
                  <a:lstStyle/>
                  <a:p>
                    <a:r>
                      <a:rPr lang="en-US"/>
                      <a:t>n/a</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(HCInfoTech_EHR!$A$9,HCInfoTech_EHR!$A$11)</c:f>
              <c:strCache>
                <c:ptCount val="2"/>
                <c:pt idx="0">
                  <c:v>HC Info Tech (EHR)</c:v>
                </c:pt>
                <c:pt idx="1">
                  <c:v>All Programs - Average</c:v>
                </c:pt>
              </c:strCache>
            </c:strRef>
          </c:cat>
          <c:val>
            <c:numRef>
              <c:f>(HCInfoTech_EHR!$D$9,HCInfoTech_EHR!$D$11)</c:f>
              <c:numCache>
                <c:formatCode>0%</c:formatCode>
                <c:ptCount val="2"/>
                <c:pt idx="0">
                  <c:v>0</c:v>
                </c:pt>
                <c:pt idx="1">
                  <c:v>0.74</c:v>
                </c:pt>
              </c:numCache>
            </c:numRef>
          </c:val>
        </c:ser>
        <c:dLbls>
          <c:showLegendKey val="0"/>
          <c:showVal val="0"/>
          <c:showCatName val="0"/>
          <c:showSerName val="0"/>
          <c:showPercent val="0"/>
          <c:showBubbleSize val="0"/>
        </c:dLbls>
        <c:gapWidth val="150"/>
        <c:axId val="281662480"/>
        <c:axId val="281662872"/>
      </c:barChart>
      <c:catAx>
        <c:axId val="281662480"/>
        <c:scaling>
          <c:orientation val="maxMin"/>
        </c:scaling>
        <c:delete val="0"/>
        <c:axPos val="l"/>
        <c:numFmt formatCode="General" sourceLinked="0"/>
        <c:majorTickMark val="out"/>
        <c:minorTickMark val="none"/>
        <c:tickLblPos val="nextTo"/>
        <c:crossAx val="281662872"/>
        <c:crosses val="autoZero"/>
        <c:auto val="1"/>
        <c:lblAlgn val="ctr"/>
        <c:lblOffset val="100"/>
        <c:noMultiLvlLbl val="0"/>
      </c:catAx>
      <c:valAx>
        <c:axId val="281662872"/>
        <c:scaling>
          <c:orientation val="minMax"/>
          <c:max val="1"/>
          <c:min val="0"/>
        </c:scaling>
        <c:delete val="0"/>
        <c:axPos val="t"/>
        <c:majorGridlines/>
        <c:numFmt formatCode="0%" sourceLinked="1"/>
        <c:majorTickMark val="out"/>
        <c:minorTickMark val="none"/>
        <c:tickLblPos val="nextTo"/>
        <c:crossAx val="281662480"/>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Retention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Pt>
            <c:idx val="3"/>
            <c:invertIfNegative val="0"/>
            <c:bubble3D val="0"/>
            <c:spPr>
              <a:solidFill>
                <a:schemeClr val="accent2"/>
              </a:solidFill>
            </c:spPr>
          </c:dPt>
          <c:dLbls>
            <c:dLbl>
              <c:idx val="0"/>
              <c:tx>
                <c:rich>
                  <a:bodyPr/>
                  <a:lstStyle/>
                  <a:p>
                    <a:r>
                      <a:rPr lang="en-US"/>
                      <a:t>n/a</a:t>
                    </a:r>
                  </a:p>
                </c:rich>
              </c:tx>
              <c:showLegendKey val="0"/>
              <c:showVal val="1"/>
              <c:showCatName val="0"/>
              <c:showSerName val="0"/>
              <c:showPercent val="0"/>
              <c:showBubbleSize val="0"/>
              <c:extLst>
                <c:ext xmlns:c15="http://schemas.microsoft.com/office/drawing/2012/chart" uri="{CE6537A1-D6FC-4f65-9D91-7224C49458BB}"/>
              </c:extLst>
            </c:dLbl>
            <c:dLbl>
              <c:idx val="1"/>
              <c:tx>
                <c:rich>
                  <a:bodyPr/>
                  <a:lstStyle/>
                  <a:p>
                    <a:r>
                      <a:rPr lang="en-US"/>
                      <a:t>33%</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HCInfoTech_EHR!$A$9:$A$12</c:f>
              <c:strCache>
                <c:ptCount val="4"/>
                <c:pt idx="0">
                  <c:v>HC Info Tech (EHR)</c:v>
                </c:pt>
                <c:pt idx="1">
                  <c:v>Pre-HC Info Tech (EHR)</c:v>
                </c:pt>
                <c:pt idx="2">
                  <c:v>All Programs - Average</c:v>
                </c:pt>
                <c:pt idx="3">
                  <c:v>Pre-Programs - Average</c:v>
                </c:pt>
              </c:strCache>
            </c:strRef>
          </c:cat>
          <c:val>
            <c:numRef>
              <c:f>HCInfoTech_EHR!$G$9:$G$12</c:f>
              <c:numCache>
                <c:formatCode>0%</c:formatCode>
                <c:ptCount val="4"/>
                <c:pt idx="0">
                  <c:v>0</c:v>
                </c:pt>
                <c:pt idx="1">
                  <c:v>0.33</c:v>
                </c:pt>
                <c:pt idx="2">
                  <c:v>0.73</c:v>
                </c:pt>
                <c:pt idx="3">
                  <c:v>0.46</c:v>
                </c:pt>
              </c:numCache>
            </c:numRef>
          </c:val>
        </c:ser>
        <c:dLbls>
          <c:showLegendKey val="0"/>
          <c:showVal val="0"/>
          <c:showCatName val="0"/>
          <c:showSerName val="0"/>
          <c:showPercent val="0"/>
          <c:showBubbleSize val="0"/>
        </c:dLbls>
        <c:gapWidth val="150"/>
        <c:axId val="281660912"/>
        <c:axId val="281663264"/>
      </c:barChart>
      <c:catAx>
        <c:axId val="281660912"/>
        <c:scaling>
          <c:orientation val="maxMin"/>
        </c:scaling>
        <c:delete val="0"/>
        <c:axPos val="l"/>
        <c:numFmt formatCode="General" sourceLinked="0"/>
        <c:majorTickMark val="out"/>
        <c:minorTickMark val="none"/>
        <c:tickLblPos val="nextTo"/>
        <c:crossAx val="281663264"/>
        <c:crosses val="autoZero"/>
        <c:auto val="1"/>
        <c:lblAlgn val="ctr"/>
        <c:lblOffset val="100"/>
        <c:noMultiLvlLbl val="0"/>
      </c:catAx>
      <c:valAx>
        <c:axId val="281663264"/>
        <c:scaling>
          <c:orientation val="minMax"/>
          <c:max val="1"/>
          <c:min val="0"/>
        </c:scaling>
        <c:delete val="0"/>
        <c:axPos val="t"/>
        <c:majorGridlines/>
        <c:numFmt formatCode="0%" sourceLinked="1"/>
        <c:majorTickMark val="out"/>
        <c:minorTickMark val="none"/>
        <c:tickLblPos val="nextTo"/>
        <c:crossAx val="281660912"/>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strRef>
              <c:f>HCInfoTech_EHR!$A$9</c:f>
              <c:strCache>
                <c:ptCount val="1"/>
                <c:pt idx="0">
                  <c:v>HC Info Tech (EHR)</c:v>
                </c:pt>
              </c:strCache>
            </c:strRef>
          </c:tx>
          <c:invertIfNegative val="0"/>
          <c:dPt>
            <c:idx val="1"/>
            <c:invertIfNegative val="0"/>
            <c:bubble3D val="0"/>
            <c:spPr>
              <a:solidFill>
                <a:schemeClr val="accent1"/>
              </a:solidFill>
            </c:spPr>
          </c:dPt>
          <c:cat>
            <c:strRef>
              <c:f>HCInfoTech_EHR!$K$8:$L$8</c:f>
              <c:strCache>
                <c:ptCount val="2"/>
                <c:pt idx="0">
                  <c:v>Annual Cost per FTE</c:v>
                </c:pt>
                <c:pt idx="1">
                  <c:v>Annual Cost per Graduate</c:v>
                </c:pt>
              </c:strCache>
            </c:strRef>
          </c:cat>
          <c:val>
            <c:numRef>
              <c:f>HCInfoTech_EHR!$K$9:$L$9</c:f>
              <c:numCache>
                <c:formatCode>"$"#,##0</c:formatCode>
                <c:ptCount val="2"/>
                <c:pt idx="0">
                  <c:v>313982.44999999995</c:v>
                </c:pt>
                <c:pt idx="1">
                  <c:v>12559.297999999999</c:v>
                </c:pt>
              </c:numCache>
            </c:numRef>
          </c:val>
        </c:ser>
        <c:ser>
          <c:idx val="1"/>
          <c:order val="1"/>
          <c:tx>
            <c:strRef>
              <c:f>HCInfoTech_EHR!$A$11</c:f>
              <c:strCache>
                <c:ptCount val="1"/>
                <c:pt idx="0">
                  <c:v>All Programs - Average</c:v>
                </c:pt>
              </c:strCache>
            </c:strRef>
          </c:tx>
          <c:invertIfNegative val="0"/>
          <c:cat>
            <c:strRef>
              <c:f>HCInfoTech_EHR!$K$8:$L$8</c:f>
              <c:strCache>
                <c:ptCount val="2"/>
                <c:pt idx="0">
                  <c:v>Annual Cost per FTE</c:v>
                </c:pt>
                <c:pt idx="1">
                  <c:v>Annual Cost per Graduate</c:v>
                </c:pt>
              </c:strCache>
            </c:strRef>
          </c:cat>
          <c:val>
            <c:numRef>
              <c:f>HCInfoTech_EHR!$K$11:$L$11</c:f>
              <c:numCache>
                <c:formatCode>"$"#,##0</c:formatCode>
                <c:ptCount val="2"/>
                <c:pt idx="0">
                  <c:v>7144</c:v>
                </c:pt>
                <c:pt idx="1">
                  <c:v>30340</c:v>
                </c:pt>
              </c:numCache>
            </c:numRef>
          </c:val>
        </c:ser>
        <c:dLbls>
          <c:showLegendKey val="0"/>
          <c:showVal val="0"/>
          <c:showCatName val="0"/>
          <c:showSerName val="0"/>
          <c:showPercent val="0"/>
          <c:showBubbleSize val="0"/>
        </c:dLbls>
        <c:gapWidth val="150"/>
        <c:axId val="281658560"/>
        <c:axId val="281664440"/>
      </c:barChart>
      <c:catAx>
        <c:axId val="281658560"/>
        <c:scaling>
          <c:orientation val="maxMin"/>
        </c:scaling>
        <c:delete val="0"/>
        <c:axPos val="l"/>
        <c:numFmt formatCode="General" sourceLinked="0"/>
        <c:majorTickMark val="out"/>
        <c:minorTickMark val="none"/>
        <c:tickLblPos val="nextTo"/>
        <c:crossAx val="281664440"/>
        <c:crosses val="autoZero"/>
        <c:auto val="1"/>
        <c:lblAlgn val="ctr"/>
        <c:lblOffset val="100"/>
        <c:noMultiLvlLbl val="0"/>
      </c:catAx>
      <c:valAx>
        <c:axId val="281664440"/>
        <c:scaling>
          <c:orientation val="minMax"/>
          <c:max val="40000"/>
          <c:min val="0"/>
        </c:scaling>
        <c:delete val="0"/>
        <c:axPos val="t"/>
        <c:majorGridlines/>
        <c:numFmt formatCode="&quot;$&quot;#,##0" sourceLinked="1"/>
        <c:majorTickMark val="out"/>
        <c:minorTickMark val="none"/>
        <c:tickLblPos val="nextTo"/>
        <c:crossAx val="281658560"/>
        <c:crosses val="autoZero"/>
        <c:crossBetween val="between"/>
        <c:majorUnit val="1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Pipeline to Program</a:t>
            </a:r>
          </a:p>
        </c:rich>
      </c:tx>
      <c:overlay val="0"/>
    </c:title>
    <c:autoTitleDeleted val="0"/>
    <c:plotArea>
      <c:layout>
        <c:manualLayout>
          <c:layoutTarget val="inner"/>
          <c:xMode val="edge"/>
          <c:yMode val="edge"/>
          <c:x val="8.6882135278747177E-2"/>
          <c:y val="0.2710309762004387"/>
          <c:w val="0.80898982282003173"/>
          <c:h val="0.47689451861995513"/>
        </c:manualLayout>
      </c:layout>
      <c:areaChart>
        <c:grouping val="stacked"/>
        <c:varyColors val="0"/>
        <c:ser>
          <c:idx val="0"/>
          <c:order val="0"/>
          <c:tx>
            <c:strRef>
              <c:f>HCInfoTech_EHR!$A$46</c:f>
              <c:strCache>
                <c:ptCount val="1"/>
                <c:pt idx="0">
                  <c:v>Pre Students</c:v>
                </c:pt>
              </c:strCache>
            </c:strRef>
          </c:tx>
          <c:spPr>
            <a:ln w="25400">
              <a:noFill/>
            </a:ln>
          </c:spPr>
          <c:cat>
            <c:strRef>
              <c:f>HCInfoTech_EHR!$B$45:$E$45</c:f>
              <c:strCache>
                <c:ptCount val="4"/>
                <c:pt idx="0">
                  <c:v>Fall 2012</c:v>
                </c:pt>
                <c:pt idx="1">
                  <c:v>Spring 2013</c:v>
                </c:pt>
                <c:pt idx="2">
                  <c:v>Fall 2013</c:v>
                </c:pt>
                <c:pt idx="3">
                  <c:v>Spring 2014</c:v>
                </c:pt>
              </c:strCache>
            </c:strRef>
          </c:cat>
          <c:val>
            <c:numRef>
              <c:f>HCInfoTech_EHR!$B$46:$E$46</c:f>
              <c:numCache>
                <c:formatCode>General</c:formatCode>
                <c:ptCount val="4"/>
                <c:pt idx="0">
                  <c:v>3</c:v>
                </c:pt>
                <c:pt idx="1">
                  <c:v>1</c:v>
                </c:pt>
                <c:pt idx="2">
                  <c:v>1</c:v>
                </c:pt>
                <c:pt idx="3">
                  <c:v>0</c:v>
                </c:pt>
              </c:numCache>
            </c:numRef>
          </c:val>
        </c:ser>
        <c:ser>
          <c:idx val="1"/>
          <c:order val="1"/>
          <c:tx>
            <c:strRef>
              <c:f>HCInfoTech_EHR!$A$47</c:f>
              <c:strCache>
                <c:ptCount val="1"/>
                <c:pt idx="0">
                  <c:v>Program Students</c:v>
                </c:pt>
              </c:strCache>
            </c:strRef>
          </c:tx>
          <c:spPr>
            <a:ln w="25400">
              <a:noFill/>
            </a:ln>
          </c:spPr>
          <c:cat>
            <c:strRef>
              <c:f>HCInfoTech_EHR!$B$45:$E$45</c:f>
              <c:strCache>
                <c:ptCount val="4"/>
                <c:pt idx="0">
                  <c:v>Fall 2012</c:v>
                </c:pt>
                <c:pt idx="1">
                  <c:v>Spring 2013</c:v>
                </c:pt>
                <c:pt idx="2">
                  <c:v>Fall 2013</c:v>
                </c:pt>
                <c:pt idx="3">
                  <c:v>Spring 2014</c:v>
                </c:pt>
              </c:strCache>
            </c:strRef>
          </c:cat>
          <c:val>
            <c:numRef>
              <c:f>HCInfoTech_EHR!$B$47:$E$47</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axId val="281663656"/>
        <c:axId val="281664048"/>
      </c:areaChart>
      <c:catAx>
        <c:axId val="281663656"/>
        <c:scaling>
          <c:orientation val="minMax"/>
        </c:scaling>
        <c:delete val="0"/>
        <c:axPos val="b"/>
        <c:numFmt formatCode="General" sourceLinked="0"/>
        <c:majorTickMark val="out"/>
        <c:minorTickMark val="none"/>
        <c:tickLblPos val="nextTo"/>
        <c:crossAx val="281664048"/>
        <c:crosses val="autoZero"/>
        <c:auto val="1"/>
        <c:lblAlgn val="ctr"/>
        <c:lblOffset val="100"/>
        <c:noMultiLvlLbl val="0"/>
      </c:catAx>
      <c:valAx>
        <c:axId val="281664048"/>
        <c:scaling>
          <c:orientation val="minMax"/>
          <c:max val="40"/>
          <c:min val="0"/>
        </c:scaling>
        <c:delete val="0"/>
        <c:axPos val="l"/>
        <c:majorGridlines/>
        <c:numFmt formatCode="General" sourceLinked="1"/>
        <c:majorTickMark val="out"/>
        <c:minorTickMark val="none"/>
        <c:tickLblPos val="nextTo"/>
        <c:crossAx val="281663656"/>
        <c:crosses val="autoZero"/>
        <c:crossBetween val="midCat"/>
        <c:majorUnit val="5"/>
        <c:minorUnit val="1"/>
      </c:valAx>
    </c:plotArea>
    <c:legend>
      <c:legendPos val="b"/>
      <c:overlay val="0"/>
    </c:legend>
    <c:plotVisOnly val="1"/>
    <c:dispBlanksAs val="gap"/>
    <c:showDLblsOverMax val="0"/>
  </c:chart>
  <c:printSettings>
    <c:headerFooter/>
    <c:pageMargins b="0.75" l="0.7" r="0.7" t="0.75" header="0.3" footer="0.3"/>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Job Placement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1"/>
              </a:solidFill>
            </c:spPr>
          </c:dPt>
          <c:dPt>
            <c:idx val="2"/>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HITHICS!$A$9:$A$11</c:f>
              <c:strCache>
                <c:ptCount val="3"/>
                <c:pt idx="0">
                  <c:v>HIT</c:v>
                </c:pt>
                <c:pt idx="1">
                  <c:v>HICS</c:v>
                </c:pt>
                <c:pt idx="2">
                  <c:v>All Programs - Average</c:v>
                </c:pt>
              </c:strCache>
            </c:strRef>
          </c:cat>
          <c:val>
            <c:numRef>
              <c:f>HITHICS!$D$9:$D$11</c:f>
              <c:numCache>
                <c:formatCode>0%</c:formatCode>
                <c:ptCount val="3"/>
                <c:pt idx="0">
                  <c:v>0.8</c:v>
                </c:pt>
                <c:pt idx="1">
                  <c:v>0.8</c:v>
                </c:pt>
                <c:pt idx="2">
                  <c:v>0.74</c:v>
                </c:pt>
              </c:numCache>
            </c:numRef>
          </c:val>
        </c:ser>
        <c:dLbls>
          <c:showLegendKey val="0"/>
          <c:showVal val="0"/>
          <c:showCatName val="0"/>
          <c:showSerName val="0"/>
          <c:showPercent val="0"/>
          <c:showBubbleSize val="0"/>
        </c:dLbls>
        <c:gapWidth val="150"/>
        <c:axId val="281665224"/>
        <c:axId val="281664832"/>
      </c:barChart>
      <c:catAx>
        <c:axId val="281665224"/>
        <c:scaling>
          <c:orientation val="maxMin"/>
        </c:scaling>
        <c:delete val="0"/>
        <c:axPos val="l"/>
        <c:numFmt formatCode="General" sourceLinked="0"/>
        <c:majorTickMark val="out"/>
        <c:minorTickMark val="none"/>
        <c:tickLblPos val="nextTo"/>
        <c:crossAx val="281664832"/>
        <c:crosses val="autoZero"/>
        <c:auto val="1"/>
        <c:lblAlgn val="ctr"/>
        <c:lblOffset val="100"/>
        <c:noMultiLvlLbl val="0"/>
      </c:catAx>
      <c:valAx>
        <c:axId val="281664832"/>
        <c:scaling>
          <c:orientation val="minMax"/>
          <c:max val="1"/>
          <c:min val="0"/>
        </c:scaling>
        <c:delete val="0"/>
        <c:axPos val="t"/>
        <c:majorGridlines/>
        <c:numFmt formatCode="0%" sourceLinked="1"/>
        <c:majorTickMark val="out"/>
        <c:minorTickMark val="none"/>
        <c:tickLblPos val="nextTo"/>
        <c:crossAx val="281665224"/>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Retention Rate</a:t>
            </a:r>
          </a:p>
        </c:rich>
      </c:tx>
      <c:overlay val="0"/>
    </c:title>
    <c:autoTitleDeleted val="0"/>
    <c:plotArea>
      <c:layout/>
      <c:barChart>
        <c:barDir val="bar"/>
        <c:grouping val="clustered"/>
        <c:varyColors val="0"/>
        <c:ser>
          <c:idx val="0"/>
          <c:order val="0"/>
          <c:tx>
            <c:v>RetentionRate</c:v>
          </c:tx>
          <c:invertIfNegative val="0"/>
          <c:dPt>
            <c:idx val="1"/>
            <c:invertIfNegative val="0"/>
            <c:bubble3D val="0"/>
            <c:spPr>
              <a:solidFill>
                <a:schemeClr val="accent1"/>
              </a:solidFill>
            </c:spPr>
          </c:dPt>
          <c:dPt>
            <c:idx val="2"/>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HITHICS!$A$9:$A$11</c:f>
              <c:strCache>
                <c:ptCount val="3"/>
                <c:pt idx="0">
                  <c:v>HIT</c:v>
                </c:pt>
                <c:pt idx="1">
                  <c:v>HICS</c:v>
                </c:pt>
                <c:pt idx="2">
                  <c:v>All Programs - Average</c:v>
                </c:pt>
              </c:strCache>
            </c:strRef>
          </c:cat>
          <c:val>
            <c:numRef>
              <c:f>HITHICS!$G$9:$G$11</c:f>
              <c:numCache>
                <c:formatCode>0%</c:formatCode>
                <c:ptCount val="3"/>
                <c:pt idx="0">
                  <c:v>0.56999999999999995</c:v>
                </c:pt>
                <c:pt idx="1">
                  <c:v>0.88</c:v>
                </c:pt>
                <c:pt idx="2">
                  <c:v>0.73</c:v>
                </c:pt>
              </c:numCache>
            </c:numRef>
          </c:val>
        </c:ser>
        <c:dLbls>
          <c:showLegendKey val="0"/>
          <c:showVal val="0"/>
          <c:showCatName val="0"/>
          <c:showSerName val="0"/>
          <c:showPercent val="0"/>
          <c:showBubbleSize val="0"/>
        </c:dLbls>
        <c:gapWidth val="150"/>
        <c:axId val="281661696"/>
        <c:axId val="281666792"/>
      </c:barChart>
      <c:catAx>
        <c:axId val="281661696"/>
        <c:scaling>
          <c:orientation val="maxMin"/>
        </c:scaling>
        <c:delete val="0"/>
        <c:axPos val="l"/>
        <c:numFmt formatCode="General" sourceLinked="0"/>
        <c:majorTickMark val="out"/>
        <c:minorTickMark val="none"/>
        <c:tickLblPos val="nextTo"/>
        <c:crossAx val="281666792"/>
        <c:crosses val="autoZero"/>
        <c:auto val="1"/>
        <c:lblAlgn val="ctr"/>
        <c:lblOffset val="100"/>
        <c:noMultiLvlLbl val="0"/>
      </c:catAx>
      <c:valAx>
        <c:axId val="281666792"/>
        <c:scaling>
          <c:orientation val="minMax"/>
          <c:max val="1"/>
          <c:min val="0"/>
        </c:scaling>
        <c:delete val="0"/>
        <c:axPos val="t"/>
        <c:majorGridlines/>
        <c:numFmt formatCode="0%" sourceLinked="1"/>
        <c:majorTickMark val="out"/>
        <c:minorTickMark val="none"/>
        <c:tickLblPos val="nextTo"/>
        <c:crossAx val="281661696"/>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v>HIT/HICS</c:v>
          </c:tx>
          <c:invertIfNegative val="0"/>
          <c:dPt>
            <c:idx val="1"/>
            <c:invertIfNegative val="0"/>
            <c:bubble3D val="0"/>
            <c:spPr>
              <a:solidFill>
                <a:schemeClr val="accent1"/>
              </a:solidFill>
            </c:spPr>
          </c:dPt>
          <c:cat>
            <c:strRef>
              <c:f>HITHICS!$K$8:$L$8</c:f>
              <c:strCache>
                <c:ptCount val="2"/>
                <c:pt idx="0">
                  <c:v>Annual Cost per FTE</c:v>
                </c:pt>
                <c:pt idx="1">
                  <c:v>Annual Cost per Graduate</c:v>
                </c:pt>
              </c:strCache>
            </c:strRef>
          </c:cat>
          <c:val>
            <c:numRef>
              <c:f>HITHICS!$K$9:$L$9</c:f>
              <c:numCache>
                <c:formatCode>"$"#,##0</c:formatCode>
                <c:ptCount val="2"/>
                <c:pt idx="0">
                  <c:v>2672.2390697674418</c:v>
                </c:pt>
                <c:pt idx="1">
                  <c:v>6759.1929411764704</c:v>
                </c:pt>
              </c:numCache>
            </c:numRef>
          </c:val>
        </c:ser>
        <c:ser>
          <c:idx val="1"/>
          <c:order val="1"/>
          <c:tx>
            <c:strRef>
              <c:f>HITHICS!$A$11</c:f>
              <c:strCache>
                <c:ptCount val="1"/>
                <c:pt idx="0">
                  <c:v>All Programs - Average</c:v>
                </c:pt>
              </c:strCache>
            </c:strRef>
          </c:tx>
          <c:invertIfNegative val="0"/>
          <c:cat>
            <c:strRef>
              <c:f>HITHICS!$K$8:$L$8</c:f>
              <c:strCache>
                <c:ptCount val="2"/>
                <c:pt idx="0">
                  <c:v>Annual Cost per FTE</c:v>
                </c:pt>
                <c:pt idx="1">
                  <c:v>Annual Cost per Graduate</c:v>
                </c:pt>
              </c:strCache>
            </c:strRef>
          </c:cat>
          <c:val>
            <c:numRef>
              <c:f>HITHICS!$K$11:$L$11</c:f>
              <c:numCache>
                <c:formatCode>"$"#,##0</c:formatCode>
                <c:ptCount val="2"/>
                <c:pt idx="0">
                  <c:v>7144</c:v>
                </c:pt>
                <c:pt idx="1">
                  <c:v>30340</c:v>
                </c:pt>
              </c:numCache>
            </c:numRef>
          </c:val>
        </c:ser>
        <c:dLbls>
          <c:showLegendKey val="0"/>
          <c:showVal val="0"/>
          <c:showCatName val="0"/>
          <c:showSerName val="0"/>
          <c:showPercent val="0"/>
          <c:showBubbleSize val="0"/>
        </c:dLbls>
        <c:gapWidth val="150"/>
        <c:axId val="281662088"/>
        <c:axId val="281659344"/>
      </c:barChart>
      <c:catAx>
        <c:axId val="281662088"/>
        <c:scaling>
          <c:orientation val="maxMin"/>
        </c:scaling>
        <c:delete val="0"/>
        <c:axPos val="l"/>
        <c:numFmt formatCode="General" sourceLinked="0"/>
        <c:majorTickMark val="out"/>
        <c:minorTickMark val="none"/>
        <c:tickLblPos val="nextTo"/>
        <c:crossAx val="281659344"/>
        <c:crosses val="autoZero"/>
        <c:auto val="1"/>
        <c:lblAlgn val="ctr"/>
        <c:lblOffset val="100"/>
        <c:noMultiLvlLbl val="0"/>
      </c:catAx>
      <c:valAx>
        <c:axId val="281659344"/>
        <c:scaling>
          <c:orientation val="minMax"/>
          <c:max val="40000"/>
          <c:min val="0"/>
        </c:scaling>
        <c:delete val="0"/>
        <c:axPos val="t"/>
        <c:majorGridlines/>
        <c:numFmt formatCode="&quot;$&quot;#,##0" sourceLinked="1"/>
        <c:majorTickMark val="out"/>
        <c:minorTickMark val="none"/>
        <c:tickLblPos val="nextTo"/>
        <c:crossAx val="281662088"/>
        <c:crosses val="autoZero"/>
        <c:crossBetween val="between"/>
        <c:majorUnit val="1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Success Rate</a:t>
            </a:r>
          </a:p>
        </c:rich>
      </c:tx>
      <c:overlay val="0"/>
    </c:title>
    <c:autoTitleDeleted val="0"/>
    <c:plotArea>
      <c:layout/>
      <c:barChart>
        <c:barDir val="bar"/>
        <c:grouping val="clustered"/>
        <c:varyColors val="0"/>
        <c:ser>
          <c:idx val="0"/>
          <c:order val="0"/>
          <c:tx>
            <c:v>RetentionRate</c:v>
          </c:tx>
          <c:invertIfNegative val="0"/>
          <c:dPt>
            <c:idx val="1"/>
            <c:invertIfNegative val="0"/>
            <c:bubble3D val="0"/>
            <c:spPr>
              <a:solidFill>
                <a:schemeClr val="accent1"/>
              </a:solidFill>
            </c:spPr>
          </c:dPt>
          <c:dPt>
            <c:idx val="2"/>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HITHICS!$A$9:$A$11</c:f>
              <c:strCache>
                <c:ptCount val="3"/>
                <c:pt idx="0">
                  <c:v>HIT</c:v>
                </c:pt>
                <c:pt idx="1">
                  <c:v>HICS</c:v>
                </c:pt>
                <c:pt idx="2">
                  <c:v>All Programs - Average</c:v>
                </c:pt>
              </c:strCache>
            </c:strRef>
          </c:cat>
          <c:val>
            <c:numRef>
              <c:f>HITHICS!$H$9:$H$11</c:f>
              <c:numCache>
                <c:formatCode>0%</c:formatCode>
                <c:ptCount val="3"/>
                <c:pt idx="0">
                  <c:v>0.8</c:v>
                </c:pt>
                <c:pt idx="1">
                  <c:v>0.89</c:v>
                </c:pt>
                <c:pt idx="2">
                  <c:v>0.85</c:v>
                </c:pt>
              </c:numCache>
            </c:numRef>
          </c:val>
        </c:ser>
        <c:dLbls>
          <c:showLegendKey val="0"/>
          <c:showVal val="0"/>
          <c:showCatName val="0"/>
          <c:showSerName val="0"/>
          <c:showPercent val="0"/>
          <c:showBubbleSize val="0"/>
        </c:dLbls>
        <c:gapWidth val="150"/>
        <c:axId val="281667968"/>
        <c:axId val="281659736"/>
      </c:barChart>
      <c:catAx>
        <c:axId val="281667968"/>
        <c:scaling>
          <c:orientation val="maxMin"/>
        </c:scaling>
        <c:delete val="0"/>
        <c:axPos val="l"/>
        <c:numFmt formatCode="General" sourceLinked="0"/>
        <c:majorTickMark val="out"/>
        <c:minorTickMark val="none"/>
        <c:tickLblPos val="nextTo"/>
        <c:crossAx val="281659736"/>
        <c:crosses val="autoZero"/>
        <c:auto val="1"/>
        <c:lblAlgn val="ctr"/>
        <c:lblOffset val="100"/>
        <c:noMultiLvlLbl val="0"/>
      </c:catAx>
      <c:valAx>
        <c:axId val="281659736"/>
        <c:scaling>
          <c:orientation val="minMax"/>
          <c:max val="1"/>
          <c:min val="0"/>
        </c:scaling>
        <c:delete val="0"/>
        <c:axPos val="t"/>
        <c:majorGridlines/>
        <c:numFmt formatCode="0%" sourceLinked="1"/>
        <c:majorTickMark val="out"/>
        <c:minorTickMark val="none"/>
        <c:tickLblPos val="nextTo"/>
        <c:crossAx val="281667968"/>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Job Placement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(LPN!$A$9,LPN!$A$11)</c:f>
              <c:strCache>
                <c:ptCount val="2"/>
                <c:pt idx="0">
                  <c:v>Practical Nurse</c:v>
                </c:pt>
                <c:pt idx="1">
                  <c:v>All Programs - Average</c:v>
                </c:pt>
              </c:strCache>
            </c:strRef>
          </c:cat>
          <c:val>
            <c:numRef>
              <c:f>(LPN!$D$9,LPN!$D$11)</c:f>
              <c:numCache>
                <c:formatCode>0%</c:formatCode>
                <c:ptCount val="2"/>
                <c:pt idx="0">
                  <c:v>1</c:v>
                </c:pt>
                <c:pt idx="1">
                  <c:v>0.74</c:v>
                </c:pt>
              </c:numCache>
            </c:numRef>
          </c:val>
        </c:ser>
        <c:dLbls>
          <c:showLegendKey val="0"/>
          <c:showVal val="0"/>
          <c:showCatName val="0"/>
          <c:showSerName val="0"/>
          <c:showPercent val="0"/>
          <c:showBubbleSize val="0"/>
        </c:dLbls>
        <c:gapWidth val="150"/>
        <c:axId val="281668360"/>
        <c:axId val="281668752"/>
      </c:barChart>
      <c:catAx>
        <c:axId val="281668360"/>
        <c:scaling>
          <c:orientation val="maxMin"/>
        </c:scaling>
        <c:delete val="0"/>
        <c:axPos val="l"/>
        <c:numFmt formatCode="General" sourceLinked="0"/>
        <c:majorTickMark val="out"/>
        <c:minorTickMark val="none"/>
        <c:tickLblPos val="nextTo"/>
        <c:crossAx val="281668752"/>
        <c:crosses val="autoZero"/>
        <c:auto val="1"/>
        <c:lblAlgn val="ctr"/>
        <c:lblOffset val="100"/>
        <c:noMultiLvlLbl val="0"/>
      </c:catAx>
      <c:valAx>
        <c:axId val="281668752"/>
        <c:scaling>
          <c:orientation val="minMax"/>
          <c:max val="1"/>
          <c:min val="0"/>
        </c:scaling>
        <c:delete val="0"/>
        <c:axPos val="t"/>
        <c:majorGridlines/>
        <c:numFmt formatCode="0%" sourceLinked="1"/>
        <c:majorTickMark val="out"/>
        <c:minorTickMark val="none"/>
        <c:tickLblPos val="nextTo"/>
        <c:crossAx val="281668360"/>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Job Placement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(Accounting!$A$9,Accounting!$A$10)</c:f>
              <c:strCache>
                <c:ptCount val="2"/>
                <c:pt idx="0">
                  <c:v>Accounting</c:v>
                </c:pt>
                <c:pt idx="1">
                  <c:v>All Programs - Average</c:v>
                </c:pt>
              </c:strCache>
            </c:strRef>
          </c:cat>
          <c:val>
            <c:numRef>
              <c:f>(Accounting!$D$9,Accounting!$D$10)</c:f>
              <c:numCache>
                <c:formatCode>0%</c:formatCode>
                <c:ptCount val="2"/>
                <c:pt idx="0">
                  <c:v>0.7</c:v>
                </c:pt>
                <c:pt idx="1">
                  <c:v>0.74</c:v>
                </c:pt>
              </c:numCache>
            </c:numRef>
          </c:val>
        </c:ser>
        <c:dLbls>
          <c:showLegendKey val="0"/>
          <c:showVal val="0"/>
          <c:showCatName val="0"/>
          <c:showSerName val="0"/>
          <c:showPercent val="0"/>
          <c:showBubbleSize val="0"/>
        </c:dLbls>
        <c:gapWidth val="150"/>
        <c:axId val="268004416"/>
        <c:axId val="270260264"/>
      </c:barChart>
      <c:catAx>
        <c:axId val="268004416"/>
        <c:scaling>
          <c:orientation val="maxMin"/>
        </c:scaling>
        <c:delete val="0"/>
        <c:axPos val="l"/>
        <c:numFmt formatCode="General" sourceLinked="0"/>
        <c:majorTickMark val="out"/>
        <c:minorTickMark val="none"/>
        <c:tickLblPos val="nextTo"/>
        <c:crossAx val="270260264"/>
        <c:crosses val="autoZero"/>
        <c:auto val="1"/>
        <c:lblAlgn val="ctr"/>
        <c:lblOffset val="100"/>
        <c:noMultiLvlLbl val="0"/>
      </c:catAx>
      <c:valAx>
        <c:axId val="270260264"/>
        <c:scaling>
          <c:orientation val="minMax"/>
          <c:max val="1"/>
          <c:min val="0"/>
        </c:scaling>
        <c:delete val="0"/>
        <c:axPos val="t"/>
        <c:majorGridlines/>
        <c:numFmt formatCode="0%" sourceLinked="1"/>
        <c:majorTickMark val="out"/>
        <c:minorTickMark val="none"/>
        <c:tickLblPos val="nextTo"/>
        <c:crossAx val="268004416"/>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Retention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Pt>
            <c:idx val="3"/>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LPN!$A$9:$A$12</c:f>
              <c:strCache>
                <c:ptCount val="4"/>
                <c:pt idx="0">
                  <c:v>Practical Nurse</c:v>
                </c:pt>
                <c:pt idx="1">
                  <c:v>Pre-Practical Nurse</c:v>
                </c:pt>
                <c:pt idx="2">
                  <c:v>All Programs - Average</c:v>
                </c:pt>
                <c:pt idx="3">
                  <c:v>Pre-Programs - Average</c:v>
                </c:pt>
              </c:strCache>
            </c:strRef>
          </c:cat>
          <c:val>
            <c:numRef>
              <c:f>LPN!$G$9:$G$12</c:f>
              <c:numCache>
                <c:formatCode>0%</c:formatCode>
                <c:ptCount val="4"/>
                <c:pt idx="0">
                  <c:v>0.9</c:v>
                </c:pt>
                <c:pt idx="1">
                  <c:v>0.6</c:v>
                </c:pt>
                <c:pt idx="2">
                  <c:v>0.73</c:v>
                </c:pt>
                <c:pt idx="3">
                  <c:v>0.46</c:v>
                </c:pt>
              </c:numCache>
            </c:numRef>
          </c:val>
        </c:ser>
        <c:dLbls>
          <c:showLegendKey val="0"/>
          <c:showVal val="0"/>
          <c:showCatName val="0"/>
          <c:showSerName val="0"/>
          <c:showPercent val="0"/>
          <c:showBubbleSize val="0"/>
        </c:dLbls>
        <c:gapWidth val="150"/>
        <c:axId val="281673848"/>
        <c:axId val="281670712"/>
      </c:barChart>
      <c:catAx>
        <c:axId val="281673848"/>
        <c:scaling>
          <c:orientation val="maxMin"/>
        </c:scaling>
        <c:delete val="0"/>
        <c:axPos val="l"/>
        <c:numFmt formatCode="General" sourceLinked="0"/>
        <c:majorTickMark val="out"/>
        <c:minorTickMark val="none"/>
        <c:tickLblPos val="nextTo"/>
        <c:crossAx val="281670712"/>
        <c:crosses val="autoZero"/>
        <c:auto val="1"/>
        <c:lblAlgn val="ctr"/>
        <c:lblOffset val="100"/>
        <c:noMultiLvlLbl val="0"/>
      </c:catAx>
      <c:valAx>
        <c:axId val="281670712"/>
        <c:scaling>
          <c:orientation val="minMax"/>
          <c:max val="1"/>
          <c:min val="0"/>
        </c:scaling>
        <c:delete val="0"/>
        <c:axPos val="t"/>
        <c:majorGridlines/>
        <c:numFmt formatCode="0%" sourceLinked="1"/>
        <c:majorTickMark val="out"/>
        <c:minorTickMark val="none"/>
        <c:tickLblPos val="nextTo"/>
        <c:crossAx val="281673848"/>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strRef>
              <c:f>LPN!$A$9</c:f>
              <c:strCache>
                <c:ptCount val="1"/>
                <c:pt idx="0">
                  <c:v>Practical Nurse</c:v>
                </c:pt>
              </c:strCache>
            </c:strRef>
          </c:tx>
          <c:invertIfNegative val="0"/>
          <c:dPt>
            <c:idx val="1"/>
            <c:invertIfNegative val="0"/>
            <c:bubble3D val="0"/>
            <c:spPr>
              <a:solidFill>
                <a:schemeClr val="accent1"/>
              </a:solidFill>
            </c:spPr>
          </c:dPt>
          <c:cat>
            <c:strRef>
              <c:f>LPN!$K$8:$L$8</c:f>
              <c:strCache>
                <c:ptCount val="2"/>
                <c:pt idx="0">
                  <c:v>Annual Cost per FTE</c:v>
                </c:pt>
                <c:pt idx="1">
                  <c:v>Annual Cost per Graduate</c:v>
                </c:pt>
              </c:strCache>
            </c:strRef>
          </c:cat>
          <c:val>
            <c:numRef>
              <c:f>LPN!$K$9:$L$9</c:f>
              <c:numCache>
                <c:formatCode>"$"#,##0</c:formatCode>
                <c:ptCount val="2"/>
                <c:pt idx="0">
                  <c:v>13366.892369477911</c:v>
                </c:pt>
                <c:pt idx="1">
                  <c:v>12327.245185185186</c:v>
                </c:pt>
              </c:numCache>
            </c:numRef>
          </c:val>
        </c:ser>
        <c:ser>
          <c:idx val="1"/>
          <c:order val="1"/>
          <c:tx>
            <c:strRef>
              <c:f>LPN!$A$11</c:f>
              <c:strCache>
                <c:ptCount val="1"/>
                <c:pt idx="0">
                  <c:v>All Programs - Average</c:v>
                </c:pt>
              </c:strCache>
            </c:strRef>
          </c:tx>
          <c:invertIfNegative val="0"/>
          <c:cat>
            <c:strRef>
              <c:f>LPN!$K$8:$L$8</c:f>
              <c:strCache>
                <c:ptCount val="2"/>
                <c:pt idx="0">
                  <c:v>Annual Cost per FTE</c:v>
                </c:pt>
                <c:pt idx="1">
                  <c:v>Annual Cost per Graduate</c:v>
                </c:pt>
              </c:strCache>
            </c:strRef>
          </c:cat>
          <c:val>
            <c:numRef>
              <c:f>LPN!$K$11:$L$11</c:f>
              <c:numCache>
                <c:formatCode>"$"#,##0</c:formatCode>
                <c:ptCount val="2"/>
                <c:pt idx="0">
                  <c:v>7144</c:v>
                </c:pt>
                <c:pt idx="1">
                  <c:v>30340</c:v>
                </c:pt>
              </c:numCache>
            </c:numRef>
          </c:val>
        </c:ser>
        <c:dLbls>
          <c:showLegendKey val="0"/>
          <c:showVal val="0"/>
          <c:showCatName val="0"/>
          <c:showSerName val="0"/>
          <c:showPercent val="0"/>
          <c:showBubbleSize val="0"/>
        </c:dLbls>
        <c:gapWidth val="150"/>
        <c:axId val="281671888"/>
        <c:axId val="281671104"/>
      </c:barChart>
      <c:catAx>
        <c:axId val="281671888"/>
        <c:scaling>
          <c:orientation val="maxMin"/>
        </c:scaling>
        <c:delete val="0"/>
        <c:axPos val="l"/>
        <c:numFmt formatCode="General" sourceLinked="0"/>
        <c:majorTickMark val="out"/>
        <c:minorTickMark val="none"/>
        <c:tickLblPos val="nextTo"/>
        <c:crossAx val="281671104"/>
        <c:crosses val="autoZero"/>
        <c:auto val="1"/>
        <c:lblAlgn val="ctr"/>
        <c:lblOffset val="100"/>
        <c:noMultiLvlLbl val="0"/>
      </c:catAx>
      <c:valAx>
        <c:axId val="281671104"/>
        <c:scaling>
          <c:orientation val="minMax"/>
          <c:max val="40000"/>
          <c:min val="0"/>
        </c:scaling>
        <c:delete val="0"/>
        <c:axPos val="t"/>
        <c:majorGridlines/>
        <c:numFmt formatCode="&quot;$&quot;#,##0" sourceLinked="1"/>
        <c:majorTickMark val="out"/>
        <c:minorTickMark val="none"/>
        <c:tickLblPos val="nextTo"/>
        <c:crossAx val="281671888"/>
        <c:crosses val="autoZero"/>
        <c:crossBetween val="between"/>
        <c:majorUnit val="1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Pipeline to Program</a:t>
            </a:r>
          </a:p>
        </c:rich>
      </c:tx>
      <c:overlay val="0"/>
    </c:title>
    <c:autoTitleDeleted val="0"/>
    <c:plotArea>
      <c:layout>
        <c:manualLayout>
          <c:layoutTarget val="inner"/>
          <c:xMode val="edge"/>
          <c:yMode val="edge"/>
          <c:x val="8.6882135278747177E-2"/>
          <c:y val="0.2710309762004387"/>
          <c:w val="0.80898982282003173"/>
          <c:h val="0.47689451861995513"/>
        </c:manualLayout>
      </c:layout>
      <c:areaChart>
        <c:grouping val="stacked"/>
        <c:varyColors val="0"/>
        <c:ser>
          <c:idx val="0"/>
          <c:order val="0"/>
          <c:tx>
            <c:strRef>
              <c:f>LPN!$A$48</c:f>
              <c:strCache>
                <c:ptCount val="1"/>
                <c:pt idx="0">
                  <c:v>Pre Students</c:v>
                </c:pt>
              </c:strCache>
            </c:strRef>
          </c:tx>
          <c:spPr>
            <a:ln w="25400">
              <a:noFill/>
            </a:ln>
          </c:spPr>
          <c:cat>
            <c:strRef>
              <c:f>LPN!$B$47:$E$47</c:f>
              <c:strCache>
                <c:ptCount val="4"/>
                <c:pt idx="0">
                  <c:v>Fall 2012</c:v>
                </c:pt>
                <c:pt idx="1">
                  <c:v>Spring 2013</c:v>
                </c:pt>
                <c:pt idx="2">
                  <c:v>Fall 2013</c:v>
                </c:pt>
                <c:pt idx="3">
                  <c:v>Spring 2014</c:v>
                </c:pt>
              </c:strCache>
            </c:strRef>
          </c:cat>
          <c:val>
            <c:numRef>
              <c:f>LPN!$B$48:$E$48</c:f>
              <c:numCache>
                <c:formatCode>General</c:formatCode>
                <c:ptCount val="4"/>
                <c:pt idx="0">
                  <c:v>181</c:v>
                </c:pt>
                <c:pt idx="1">
                  <c:v>109</c:v>
                </c:pt>
                <c:pt idx="2">
                  <c:v>59</c:v>
                </c:pt>
                <c:pt idx="3">
                  <c:v>40</c:v>
                </c:pt>
              </c:numCache>
            </c:numRef>
          </c:val>
        </c:ser>
        <c:ser>
          <c:idx val="1"/>
          <c:order val="1"/>
          <c:tx>
            <c:strRef>
              <c:f>LPN!$A$49</c:f>
              <c:strCache>
                <c:ptCount val="1"/>
                <c:pt idx="0">
                  <c:v>Program Students</c:v>
                </c:pt>
              </c:strCache>
            </c:strRef>
          </c:tx>
          <c:spPr>
            <a:ln w="25400">
              <a:noFill/>
            </a:ln>
          </c:spPr>
          <c:cat>
            <c:strRef>
              <c:f>LPN!$B$47:$E$47</c:f>
              <c:strCache>
                <c:ptCount val="4"/>
                <c:pt idx="0">
                  <c:v>Fall 2012</c:v>
                </c:pt>
                <c:pt idx="1">
                  <c:v>Spring 2013</c:v>
                </c:pt>
                <c:pt idx="2">
                  <c:v>Fall 2013</c:v>
                </c:pt>
                <c:pt idx="3">
                  <c:v>Spring 2014</c:v>
                </c:pt>
              </c:strCache>
            </c:strRef>
          </c:cat>
          <c:val>
            <c:numRef>
              <c:f>LPN!$B$49:$E$49</c:f>
              <c:numCache>
                <c:formatCode>General</c:formatCode>
                <c:ptCount val="4"/>
                <c:pt idx="0">
                  <c:v>0</c:v>
                </c:pt>
                <c:pt idx="1">
                  <c:v>0</c:v>
                </c:pt>
                <c:pt idx="2">
                  <c:v>13</c:v>
                </c:pt>
                <c:pt idx="3">
                  <c:v>12</c:v>
                </c:pt>
              </c:numCache>
            </c:numRef>
          </c:val>
        </c:ser>
        <c:ser>
          <c:idx val="2"/>
          <c:order val="2"/>
          <c:tx>
            <c:strRef>
              <c:f>LPN!$A$50</c:f>
              <c:strCache>
                <c:ptCount val="1"/>
                <c:pt idx="0">
                  <c:v>Other HS Programs</c:v>
                </c:pt>
              </c:strCache>
            </c:strRef>
          </c:tx>
          <c:spPr>
            <a:ln w="25400">
              <a:noFill/>
            </a:ln>
          </c:spPr>
          <c:cat>
            <c:strRef>
              <c:f>LPN!$B$47:$E$47</c:f>
              <c:strCache>
                <c:ptCount val="4"/>
                <c:pt idx="0">
                  <c:v>Fall 2012</c:v>
                </c:pt>
                <c:pt idx="1">
                  <c:v>Spring 2013</c:v>
                </c:pt>
                <c:pt idx="2">
                  <c:v>Fall 2013</c:v>
                </c:pt>
                <c:pt idx="3">
                  <c:v>Spring 2014</c:v>
                </c:pt>
              </c:strCache>
            </c:strRef>
          </c:cat>
          <c:val>
            <c:numRef>
              <c:f>LPN!$B$50:$E$50</c:f>
              <c:numCache>
                <c:formatCode>General</c:formatCode>
                <c:ptCount val="4"/>
                <c:pt idx="0">
                  <c:v>0</c:v>
                </c:pt>
                <c:pt idx="1">
                  <c:v>12</c:v>
                </c:pt>
                <c:pt idx="2">
                  <c:v>11</c:v>
                </c:pt>
                <c:pt idx="3">
                  <c:v>15</c:v>
                </c:pt>
              </c:numCache>
            </c:numRef>
          </c:val>
        </c:ser>
        <c:dLbls>
          <c:showLegendKey val="0"/>
          <c:showVal val="0"/>
          <c:showCatName val="0"/>
          <c:showSerName val="0"/>
          <c:showPercent val="0"/>
          <c:showBubbleSize val="0"/>
        </c:dLbls>
        <c:axId val="281671496"/>
        <c:axId val="281673456"/>
      </c:areaChart>
      <c:catAx>
        <c:axId val="281671496"/>
        <c:scaling>
          <c:orientation val="minMax"/>
        </c:scaling>
        <c:delete val="0"/>
        <c:axPos val="b"/>
        <c:numFmt formatCode="General" sourceLinked="0"/>
        <c:majorTickMark val="out"/>
        <c:minorTickMark val="none"/>
        <c:tickLblPos val="nextTo"/>
        <c:crossAx val="281673456"/>
        <c:crosses val="autoZero"/>
        <c:auto val="1"/>
        <c:lblAlgn val="ctr"/>
        <c:lblOffset val="100"/>
        <c:noMultiLvlLbl val="0"/>
      </c:catAx>
      <c:valAx>
        <c:axId val="281673456"/>
        <c:scaling>
          <c:orientation val="minMax"/>
          <c:max val="200"/>
          <c:min val="0"/>
        </c:scaling>
        <c:delete val="0"/>
        <c:axPos val="l"/>
        <c:majorGridlines/>
        <c:numFmt formatCode="General" sourceLinked="1"/>
        <c:majorTickMark val="out"/>
        <c:minorTickMark val="none"/>
        <c:tickLblPos val="nextTo"/>
        <c:crossAx val="281671496"/>
        <c:crosses val="autoZero"/>
        <c:crossBetween val="midCat"/>
        <c:majorUnit val="25"/>
        <c:minorUnit val="5"/>
      </c:valAx>
    </c:plotArea>
    <c:legend>
      <c:legendPos val="b"/>
      <c:overlay val="0"/>
    </c:legend>
    <c:plotVisOnly val="1"/>
    <c:dispBlanksAs val="gap"/>
    <c:showDLblsOverMax val="0"/>
  </c:chart>
  <c:printSettings>
    <c:headerFooter/>
    <c:pageMargins b="0.75" l="0.7" r="0.7" t="0.75" header="0.3" footer="0.3"/>
    <c:pageSetup orientation="portrait"/>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Job Placement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Lbls>
            <c:spPr>
              <a:noFill/>
              <a:ln>
                <a:noFill/>
              </a:ln>
              <a:effectLst/>
            </c:spPr>
            <c:txPr>
              <a:bodyPr wrap="square" lIns="38100" tIns="19050" rIns="38100" bIns="19050" anchor="ctr">
                <a:spAutoFit/>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(MedAsst!$A$9,MedAsst!$A$10)</c:f>
              <c:strCache>
                <c:ptCount val="2"/>
                <c:pt idx="0">
                  <c:v>Medical Assistant</c:v>
                </c:pt>
                <c:pt idx="1">
                  <c:v>All Programs - Average</c:v>
                </c:pt>
              </c:strCache>
            </c:strRef>
          </c:cat>
          <c:val>
            <c:numRef>
              <c:f>(MedAsst!$D$9,MedAsst!$D$10)</c:f>
              <c:numCache>
                <c:formatCode>0%</c:formatCode>
                <c:ptCount val="2"/>
                <c:pt idx="0">
                  <c:v>1</c:v>
                </c:pt>
                <c:pt idx="1">
                  <c:v>0.74</c:v>
                </c:pt>
              </c:numCache>
            </c:numRef>
          </c:val>
        </c:ser>
        <c:dLbls>
          <c:showLegendKey val="0"/>
          <c:showVal val="0"/>
          <c:showCatName val="0"/>
          <c:showSerName val="0"/>
          <c:showPercent val="0"/>
          <c:showBubbleSize val="0"/>
        </c:dLbls>
        <c:gapWidth val="150"/>
        <c:axId val="281372280"/>
        <c:axId val="281371104"/>
      </c:barChart>
      <c:catAx>
        <c:axId val="281372280"/>
        <c:scaling>
          <c:orientation val="maxMin"/>
        </c:scaling>
        <c:delete val="0"/>
        <c:axPos val="l"/>
        <c:numFmt formatCode="General" sourceLinked="0"/>
        <c:majorTickMark val="out"/>
        <c:minorTickMark val="none"/>
        <c:tickLblPos val="nextTo"/>
        <c:crossAx val="281371104"/>
        <c:crosses val="autoZero"/>
        <c:auto val="1"/>
        <c:lblAlgn val="ctr"/>
        <c:lblOffset val="100"/>
        <c:noMultiLvlLbl val="0"/>
      </c:catAx>
      <c:valAx>
        <c:axId val="281371104"/>
        <c:scaling>
          <c:orientation val="minMax"/>
          <c:max val="1"/>
          <c:min val="0"/>
        </c:scaling>
        <c:delete val="0"/>
        <c:axPos val="t"/>
        <c:majorGridlines/>
        <c:numFmt formatCode="0%" sourceLinked="1"/>
        <c:majorTickMark val="out"/>
        <c:minorTickMark val="none"/>
        <c:tickLblPos val="nextTo"/>
        <c:crossAx val="281372280"/>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Retention Rate</a:t>
            </a:r>
          </a:p>
        </c:rich>
      </c:tx>
      <c:overlay val="0"/>
    </c:title>
    <c:autoTitleDeleted val="0"/>
    <c:plotArea>
      <c:layout/>
      <c:barChart>
        <c:barDir val="bar"/>
        <c:grouping val="clustered"/>
        <c:varyColors val="0"/>
        <c:ser>
          <c:idx val="0"/>
          <c:order val="0"/>
          <c:tx>
            <c:v>RetentionRate</c:v>
          </c:tx>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MedAsst!$A$9:$A$10</c:f>
              <c:strCache>
                <c:ptCount val="2"/>
                <c:pt idx="0">
                  <c:v>Medical Assistant</c:v>
                </c:pt>
                <c:pt idx="1">
                  <c:v>All Programs - Average</c:v>
                </c:pt>
              </c:strCache>
            </c:strRef>
          </c:cat>
          <c:val>
            <c:numRef>
              <c:f>MedAsst!$G$9:$G$10</c:f>
              <c:numCache>
                <c:formatCode>0%</c:formatCode>
                <c:ptCount val="2"/>
                <c:pt idx="0">
                  <c:v>0.79</c:v>
                </c:pt>
                <c:pt idx="1">
                  <c:v>0.73</c:v>
                </c:pt>
              </c:numCache>
            </c:numRef>
          </c:val>
        </c:ser>
        <c:dLbls>
          <c:showLegendKey val="0"/>
          <c:showVal val="0"/>
          <c:showCatName val="0"/>
          <c:showSerName val="0"/>
          <c:showPercent val="0"/>
          <c:showBubbleSize val="0"/>
        </c:dLbls>
        <c:gapWidth val="150"/>
        <c:axId val="281369144"/>
        <c:axId val="281365224"/>
      </c:barChart>
      <c:catAx>
        <c:axId val="281369144"/>
        <c:scaling>
          <c:orientation val="maxMin"/>
        </c:scaling>
        <c:delete val="0"/>
        <c:axPos val="l"/>
        <c:numFmt formatCode="General" sourceLinked="0"/>
        <c:majorTickMark val="out"/>
        <c:minorTickMark val="none"/>
        <c:tickLblPos val="nextTo"/>
        <c:crossAx val="281365224"/>
        <c:crosses val="autoZero"/>
        <c:auto val="1"/>
        <c:lblAlgn val="ctr"/>
        <c:lblOffset val="100"/>
        <c:noMultiLvlLbl val="0"/>
      </c:catAx>
      <c:valAx>
        <c:axId val="281365224"/>
        <c:scaling>
          <c:orientation val="minMax"/>
          <c:max val="1"/>
          <c:min val="0"/>
        </c:scaling>
        <c:delete val="0"/>
        <c:axPos val="t"/>
        <c:majorGridlines/>
        <c:numFmt formatCode="0%" sourceLinked="1"/>
        <c:majorTickMark val="out"/>
        <c:minorTickMark val="none"/>
        <c:tickLblPos val="nextTo"/>
        <c:crossAx val="281369144"/>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strRef>
              <c:f>MedAsst!$A$9</c:f>
              <c:strCache>
                <c:ptCount val="1"/>
                <c:pt idx="0">
                  <c:v>Medical Assistant</c:v>
                </c:pt>
              </c:strCache>
            </c:strRef>
          </c:tx>
          <c:invertIfNegative val="0"/>
          <c:dPt>
            <c:idx val="1"/>
            <c:invertIfNegative val="0"/>
            <c:bubble3D val="0"/>
            <c:spPr>
              <a:solidFill>
                <a:schemeClr val="accent1"/>
              </a:solidFill>
            </c:spPr>
          </c:dPt>
          <c:cat>
            <c:strRef>
              <c:f>MedAsst!$K$8:$L$8</c:f>
              <c:strCache>
                <c:ptCount val="2"/>
                <c:pt idx="0">
                  <c:v>Annual Cost per FTE</c:v>
                </c:pt>
                <c:pt idx="1">
                  <c:v>Annual Cost per Graduate</c:v>
                </c:pt>
              </c:strCache>
            </c:strRef>
          </c:cat>
          <c:val>
            <c:numRef>
              <c:f>MedAsst!$K$9:$L$9</c:f>
              <c:numCache>
                <c:formatCode>"$"#,##0</c:formatCode>
                <c:ptCount val="2"/>
                <c:pt idx="0">
                  <c:v>1625.4345930232557</c:v>
                </c:pt>
                <c:pt idx="1">
                  <c:v>4659.5791666666664</c:v>
                </c:pt>
              </c:numCache>
            </c:numRef>
          </c:val>
        </c:ser>
        <c:ser>
          <c:idx val="1"/>
          <c:order val="1"/>
          <c:tx>
            <c:strRef>
              <c:f>MedAsst!$A$10</c:f>
              <c:strCache>
                <c:ptCount val="1"/>
                <c:pt idx="0">
                  <c:v>All Programs - Average</c:v>
                </c:pt>
              </c:strCache>
            </c:strRef>
          </c:tx>
          <c:invertIfNegative val="0"/>
          <c:cat>
            <c:strRef>
              <c:f>MedAsst!$K$8:$L$8</c:f>
              <c:strCache>
                <c:ptCount val="2"/>
                <c:pt idx="0">
                  <c:v>Annual Cost per FTE</c:v>
                </c:pt>
                <c:pt idx="1">
                  <c:v>Annual Cost per Graduate</c:v>
                </c:pt>
              </c:strCache>
            </c:strRef>
          </c:cat>
          <c:val>
            <c:numRef>
              <c:f>MedAsst!$K$10:$L$10</c:f>
              <c:numCache>
                <c:formatCode>"$"#,##0</c:formatCode>
                <c:ptCount val="2"/>
                <c:pt idx="0">
                  <c:v>7144</c:v>
                </c:pt>
                <c:pt idx="1">
                  <c:v>30340</c:v>
                </c:pt>
              </c:numCache>
            </c:numRef>
          </c:val>
        </c:ser>
        <c:dLbls>
          <c:showLegendKey val="0"/>
          <c:showVal val="0"/>
          <c:showCatName val="0"/>
          <c:showSerName val="0"/>
          <c:showPercent val="0"/>
          <c:showBubbleSize val="0"/>
        </c:dLbls>
        <c:gapWidth val="150"/>
        <c:axId val="281361304"/>
        <c:axId val="281363264"/>
      </c:barChart>
      <c:catAx>
        <c:axId val="281361304"/>
        <c:scaling>
          <c:orientation val="maxMin"/>
        </c:scaling>
        <c:delete val="0"/>
        <c:axPos val="l"/>
        <c:numFmt formatCode="General" sourceLinked="0"/>
        <c:majorTickMark val="out"/>
        <c:minorTickMark val="none"/>
        <c:tickLblPos val="nextTo"/>
        <c:crossAx val="281363264"/>
        <c:crosses val="autoZero"/>
        <c:auto val="1"/>
        <c:lblAlgn val="ctr"/>
        <c:lblOffset val="100"/>
        <c:noMultiLvlLbl val="0"/>
      </c:catAx>
      <c:valAx>
        <c:axId val="281363264"/>
        <c:scaling>
          <c:orientation val="minMax"/>
          <c:max val="40000"/>
          <c:min val="0"/>
        </c:scaling>
        <c:delete val="0"/>
        <c:axPos val="t"/>
        <c:majorGridlines/>
        <c:numFmt formatCode="&quot;$&quot;#,##0" sourceLinked="1"/>
        <c:majorTickMark val="out"/>
        <c:minorTickMark val="none"/>
        <c:tickLblPos val="nextTo"/>
        <c:crossAx val="281361304"/>
        <c:crosses val="autoZero"/>
        <c:crossBetween val="between"/>
        <c:majorUnit val="1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Success Rate</a:t>
            </a:r>
          </a:p>
        </c:rich>
      </c:tx>
      <c:overlay val="0"/>
    </c:title>
    <c:autoTitleDeleted val="0"/>
    <c:plotArea>
      <c:layout/>
      <c:barChart>
        <c:barDir val="bar"/>
        <c:grouping val="clustered"/>
        <c:varyColors val="0"/>
        <c:ser>
          <c:idx val="0"/>
          <c:order val="0"/>
          <c:tx>
            <c:v>RetentionRate</c:v>
          </c:tx>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MedAsst!$A$9:$A$10</c:f>
              <c:strCache>
                <c:ptCount val="2"/>
                <c:pt idx="0">
                  <c:v>Medical Assistant</c:v>
                </c:pt>
                <c:pt idx="1">
                  <c:v>All Programs - Average</c:v>
                </c:pt>
              </c:strCache>
            </c:strRef>
          </c:cat>
          <c:val>
            <c:numRef>
              <c:f>MedAsst!$H$9:$H$10</c:f>
              <c:numCache>
                <c:formatCode>0%</c:formatCode>
                <c:ptCount val="2"/>
                <c:pt idx="0">
                  <c:v>0.79</c:v>
                </c:pt>
                <c:pt idx="1">
                  <c:v>0.85</c:v>
                </c:pt>
              </c:numCache>
            </c:numRef>
          </c:val>
        </c:ser>
        <c:dLbls>
          <c:showLegendKey val="0"/>
          <c:showVal val="0"/>
          <c:showCatName val="0"/>
          <c:showSerName val="0"/>
          <c:showPercent val="0"/>
          <c:showBubbleSize val="0"/>
        </c:dLbls>
        <c:gapWidth val="150"/>
        <c:axId val="281362088"/>
        <c:axId val="281362480"/>
      </c:barChart>
      <c:catAx>
        <c:axId val="281362088"/>
        <c:scaling>
          <c:orientation val="maxMin"/>
        </c:scaling>
        <c:delete val="0"/>
        <c:axPos val="l"/>
        <c:numFmt formatCode="General" sourceLinked="0"/>
        <c:majorTickMark val="out"/>
        <c:minorTickMark val="none"/>
        <c:tickLblPos val="nextTo"/>
        <c:crossAx val="281362480"/>
        <c:crosses val="autoZero"/>
        <c:auto val="1"/>
        <c:lblAlgn val="ctr"/>
        <c:lblOffset val="100"/>
        <c:noMultiLvlLbl val="0"/>
      </c:catAx>
      <c:valAx>
        <c:axId val="281362480"/>
        <c:scaling>
          <c:orientation val="minMax"/>
          <c:max val="1"/>
          <c:min val="0"/>
        </c:scaling>
        <c:delete val="0"/>
        <c:axPos val="t"/>
        <c:majorGridlines/>
        <c:numFmt formatCode="0%" sourceLinked="1"/>
        <c:majorTickMark val="out"/>
        <c:minorTickMark val="none"/>
        <c:tickLblPos val="nextTo"/>
        <c:crossAx val="281362088"/>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Job Placement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(MedBilling!$A$9,MedBilling!$A$10)</c:f>
              <c:strCache>
                <c:ptCount val="2"/>
                <c:pt idx="0">
                  <c:v>Medical Billing</c:v>
                </c:pt>
                <c:pt idx="1">
                  <c:v>All Programs - Average</c:v>
                </c:pt>
              </c:strCache>
            </c:strRef>
          </c:cat>
          <c:val>
            <c:numRef>
              <c:f>(MedBilling!$D$9,MedBilling!$D$10)</c:f>
              <c:numCache>
                <c:formatCode>0%</c:formatCode>
                <c:ptCount val="2"/>
                <c:pt idx="0">
                  <c:v>0.25</c:v>
                </c:pt>
                <c:pt idx="1">
                  <c:v>0.74</c:v>
                </c:pt>
              </c:numCache>
            </c:numRef>
          </c:val>
        </c:ser>
        <c:dLbls>
          <c:showLegendKey val="0"/>
          <c:showVal val="0"/>
          <c:showCatName val="0"/>
          <c:showSerName val="0"/>
          <c:showPercent val="0"/>
          <c:showBubbleSize val="0"/>
        </c:dLbls>
        <c:gapWidth val="150"/>
        <c:axId val="281364440"/>
        <c:axId val="281364832"/>
      </c:barChart>
      <c:catAx>
        <c:axId val="281364440"/>
        <c:scaling>
          <c:orientation val="maxMin"/>
        </c:scaling>
        <c:delete val="0"/>
        <c:axPos val="l"/>
        <c:numFmt formatCode="General" sourceLinked="0"/>
        <c:majorTickMark val="out"/>
        <c:minorTickMark val="none"/>
        <c:tickLblPos val="nextTo"/>
        <c:crossAx val="281364832"/>
        <c:crosses val="autoZero"/>
        <c:auto val="1"/>
        <c:lblAlgn val="ctr"/>
        <c:lblOffset val="100"/>
        <c:noMultiLvlLbl val="0"/>
      </c:catAx>
      <c:valAx>
        <c:axId val="281364832"/>
        <c:scaling>
          <c:orientation val="minMax"/>
          <c:max val="1"/>
          <c:min val="0"/>
        </c:scaling>
        <c:delete val="0"/>
        <c:axPos val="t"/>
        <c:majorGridlines/>
        <c:numFmt formatCode="0%" sourceLinked="1"/>
        <c:majorTickMark val="out"/>
        <c:minorTickMark val="none"/>
        <c:tickLblPos val="nextTo"/>
        <c:crossAx val="281364440"/>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Retention Rate</a:t>
            </a:r>
          </a:p>
        </c:rich>
      </c:tx>
      <c:overlay val="0"/>
    </c:title>
    <c:autoTitleDeleted val="0"/>
    <c:plotArea>
      <c:layout/>
      <c:barChart>
        <c:barDir val="bar"/>
        <c:grouping val="clustered"/>
        <c:varyColors val="0"/>
        <c:ser>
          <c:idx val="0"/>
          <c:order val="0"/>
          <c:tx>
            <c:v>RetentionRate</c:v>
          </c:tx>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MedBilling!$A$9:$A$10</c:f>
              <c:strCache>
                <c:ptCount val="2"/>
                <c:pt idx="0">
                  <c:v>Medical Billing</c:v>
                </c:pt>
                <c:pt idx="1">
                  <c:v>All Programs - Average</c:v>
                </c:pt>
              </c:strCache>
            </c:strRef>
          </c:cat>
          <c:val>
            <c:numRef>
              <c:f>MedBilling!$G$9:$G$10</c:f>
              <c:numCache>
                <c:formatCode>0%</c:formatCode>
                <c:ptCount val="2"/>
                <c:pt idx="0">
                  <c:v>0.69</c:v>
                </c:pt>
                <c:pt idx="1">
                  <c:v>0.73</c:v>
                </c:pt>
              </c:numCache>
            </c:numRef>
          </c:val>
        </c:ser>
        <c:dLbls>
          <c:showLegendKey val="0"/>
          <c:showVal val="0"/>
          <c:showCatName val="0"/>
          <c:showSerName val="0"/>
          <c:showPercent val="0"/>
          <c:showBubbleSize val="0"/>
        </c:dLbls>
        <c:gapWidth val="150"/>
        <c:axId val="281368752"/>
        <c:axId val="281372672"/>
      </c:barChart>
      <c:catAx>
        <c:axId val="281368752"/>
        <c:scaling>
          <c:orientation val="maxMin"/>
        </c:scaling>
        <c:delete val="0"/>
        <c:axPos val="l"/>
        <c:numFmt formatCode="General" sourceLinked="0"/>
        <c:majorTickMark val="out"/>
        <c:minorTickMark val="none"/>
        <c:tickLblPos val="nextTo"/>
        <c:crossAx val="281372672"/>
        <c:crosses val="autoZero"/>
        <c:auto val="1"/>
        <c:lblAlgn val="ctr"/>
        <c:lblOffset val="100"/>
        <c:noMultiLvlLbl val="0"/>
      </c:catAx>
      <c:valAx>
        <c:axId val="281372672"/>
        <c:scaling>
          <c:orientation val="minMax"/>
          <c:max val="1"/>
          <c:min val="0"/>
        </c:scaling>
        <c:delete val="0"/>
        <c:axPos val="t"/>
        <c:majorGridlines/>
        <c:numFmt formatCode="0%" sourceLinked="1"/>
        <c:majorTickMark val="out"/>
        <c:minorTickMark val="none"/>
        <c:tickLblPos val="nextTo"/>
        <c:crossAx val="281368752"/>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strRef>
              <c:f>MedBilling!$A$9</c:f>
              <c:strCache>
                <c:ptCount val="1"/>
                <c:pt idx="0">
                  <c:v>Medical Billing</c:v>
                </c:pt>
              </c:strCache>
            </c:strRef>
          </c:tx>
          <c:invertIfNegative val="0"/>
          <c:dPt>
            <c:idx val="1"/>
            <c:invertIfNegative val="0"/>
            <c:bubble3D val="0"/>
            <c:spPr>
              <a:solidFill>
                <a:schemeClr val="accent1"/>
              </a:solidFill>
            </c:spPr>
          </c:dPt>
          <c:cat>
            <c:strRef>
              <c:f>MedBilling!$K$8:$L$8</c:f>
              <c:strCache>
                <c:ptCount val="2"/>
                <c:pt idx="0">
                  <c:v>Annual Cost per FTE</c:v>
                </c:pt>
                <c:pt idx="1">
                  <c:v>Annual Cost per Graduate</c:v>
                </c:pt>
              </c:strCache>
            </c:strRef>
          </c:cat>
          <c:val>
            <c:numRef>
              <c:f>MedBilling!$K$9:$L$9</c:f>
              <c:numCache>
                <c:formatCode>"$"#,##0</c:formatCode>
                <c:ptCount val="2"/>
                <c:pt idx="0">
                  <c:v>1184.0654205607475</c:v>
                </c:pt>
                <c:pt idx="1">
                  <c:v>4223.166666666667</c:v>
                </c:pt>
              </c:numCache>
            </c:numRef>
          </c:val>
        </c:ser>
        <c:ser>
          <c:idx val="1"/>
          <c:order val="1"/>
          <c:tx>
            <c:strRef>
              <c:f>MedBilling!$A$10</c:f>
              <c:strCache>
                <c:ptCount val="1"/>
                <c:pt idx="0">
                  <c:v>All Programs - Average</c:v>
                </c:pt>
              </c:strCache>
            </c:strRef>
          </c:tx>
          <c:invertIfNegative val="0"/>
          <c:cat>
            <c:strRef>
              <c:f>MedBilling!$K$8:$L$8</c:f>
              <c:strCache>
                <c:ptCount val="2"/>
                <c:pt idx="0">
                  <c:v>Annual Cost per FTE</c:v>
                </c:pt>
                <c:pt idx="1">
                  <c:v>Annual Cost per Graduate</c:v>
                </c:pt>
              </c:strCache>
            </c:strRef>
          </c:cat>
          <c:val>
            <c:numRef>
              <c:f>MedBilling!$K$10:$L$10</c:f>
              <c:numCache>
                <c:formatCode>"$"#,##0</c:formatCode>
                <c:ptCount val="2"/>
                <c:pt idx="0">
                  <c:v>7144</c:v>
                </c:pt>
                <c:pt idx="1">
                  <c:v>30340</c:v>
                </c:pt>
              </c:numCache>
            </c:numRef>
          </c:val>
        </c:ser>
        <c:dLbls>
          <c:showLegendKey val="0"/>
          <c:showVal val="0"/>
          <c:showCatName val="0"/>
          <c:showSerName val="0"/>
          <c:showPercent val="0"/>
          <c:showBubbleSize val="0"/>
        </c:dLbls>
        <c:gapWidth val="150"/>
        <c:axId val="281370712"/>
        <c:axId val="281366008"/>
      </c:barChart>
      <c:catAx>
        <c:axId val="281370712"/>
        <c:scaling>
          <c:orientation val="maxMin"/>
        </c:scaling>
        <c:delete val="0"/>
        <c:axPos val="l"/>
        <c:numFmt formatCode="General" sourceLinked="0"/>
        <c:majorTickMark val="out"/>
        <c:minorTickMark val="none"/>
        <c:tickLblPos val="nextTo"/>
        <c:crossAx val="281366008"/>
        <c:crosses val="autoZero"/>
        <c:auto val="1"/>
        <c:lblAlgn val="ctr"/>
        <c:lblOffset val="100"/>
        <c:noMultiLvlLbl val="0"/>
      </c:catAx>
      <c:valAx>
        <c:axId val="281366008"/>
        <c:scaling>
          <c:orientation val="minMax"/>
          <c:max val="40000"/>
          <c:min val="0"/>
        </c:scaling>
        <c:delete val="0"/>
        <c:axPos val="t"/>
        <c:majorGridlines/>
        <c:numFmt formatCode="&quot;$&quot;#,##0" sourceLinked="1"/>
        <c:majorTickMark val="out"/>
        <c:minorTickMark val="none"/>
        <c:tickLblPos val="nextTo"/>
        <c:crossAx val="281370712"/>
        <c:crosses val="autoZero"/>
        <c:crossBetween val="between"/>
        <c:majorUnit val="1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Retention Rate</a:t>
            </a:r>
          </a:p>
        </c:rich>
      </c:tx>
      <c:overlay val="0"/>
    </c:title>
    <c:autoTitleDeleted val="0"/>
    <c:plotArea>
      <c:layout/>
      <c:barChart>
        <c:barDir val="bar"/>
        <c:grouping val="clustered"/>
        <c:varyColors val="0"/>
        <c:ser>
          <c:idx val="0"/>
          <c:order val="0"/>
          <c:tx>
            <c:v>RetentionRate</c:v>
          </c:tx>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Accounting!$A$9:$A$10</c:f>
              <c:strCache>
                <c:ptCount val="2"/>
                <c:pt idx="0">
                  <c:v>Accounting</c:v>
                </c:pt>
                <c:pt idx="1">
                  <c:v>All Programs - Average</c:v>
                </c:pt>
              </c:strCache>
            </c:strRef>
          </c:cat>
          <c:val>
            <c:numRef>
              <c:f>Accounting!$G$9:$G$10</c:f>
              <c:numCache>
                <c:formatCode>0%</c:formatCode>
                <c:ptCount val="2"/>
                <c:pt idx="0">
                  <c:v>0.6</c:v>
                </c:pt>
                <c:pt idx="1">
                  <c:v>0.73</c:v>
                </c:pt>
              </c:numCache>
            </c:numRef>
          </c:val>
        </c:ser>
        <c:dLbls>
          <c:showLegendKey val="0"/>
          <c:showVal val="0"/>
          <c:showCatName val="0"/>
          <c:showSerName val="0"/>
          <c:showPercent val="0"/>
          <c:showBubbleSize val="0"/>
        </c:dLbls>
        <c:gapWidth val="150"/>
        <c:axId val="270258304"/>
        <c:axId val="270263400"/>
      </c:barChart>
      <c:catAx>
        <c:axId val="270258304"/>
        <c:scaling>
          <c:orientation val="maxMin"/>
        </c:scaling>
        <c:delete val="0"/>
        <c:axPos val="l"/>
        <c:numFmt formatCode="General" sourceLinked="0"/>
        <c:majorTickMark val="out"/>
        <c:minorTickMark val="none"/>
        <c:tickLblPos val="nextTo"/>
        <c:crossAx val="270263400"/>
        <c:crosses val="autoZero"/>
        <c:auto val="1"/>
        <c:lblAlgn val="ctr"/>
        <c:lblOffset val="100"/>
        <c:noMultiLvlLbl val="0"/>
      </c:catAx>
      <c:valAx>
        <c:axId val="270263400"/>
        <c:scaling>
          <c:orientation val="minMax"/>
          <c:max val="1"/>
          <c:min val="0"/>
        </c:scaling>
        <c:delete val="0"/>
        <c:axPos val="t"/>
        <c:majorGridlines/>
        <c:numFmt formatCode="0%" sourceLinked="1"/>
        <c:majorTickMark val="out"/>
        <c:minorTickMark val="none"/>
        <c:tickLblPos val="nextTo"/>
        <c:crossAx val="270258304"/>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Success Rate</a:t>
            </a:r>
          </a:p>
        </c:rich>
      </c:tx>
      <c:overlay val="0"/>
    </c:title>
    <c:autoTitleDeleted val="0"/>
    <c:plotArea>
      <c:layout/>
      <c:barChart>
        <c:barDir val="bar"/>
        <c:grouping val="clustered"/>
        <c:varyColors val="0"/>
        <c:ser>
          <c:idx val="0"/>
          <c:order val="0"/>
          <c:tx>
            <c:v>RetentionRate</c:v>
          </c:tx>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MedBilling!$A$9:$A$10</c:f>
              <c:strCache>
                <c:ptCount val="2"/>
                <c:pt idx="0">
                  <c:v>Medical Billing</c:v>
                </c:pt>
                <c:pt idx="1">
                  <c:v>All Programs - Average</c:v>
                </c:pt>
              </c:strCache>
            </c:strRef>
          </c:cat>
          <c:val>
            <c:numRef>
              <c:f>MedBilling!$H$9:$H$10</c:f>
              <c:numCache>
                <c:formatCode>0%</c:formatCode>
                <c:ptCount val="2"/>
                <c:pt idx="0">
                  <c:v>0.69</c:v>
                </c:pt>
                <c:pt idx="1">
                  <c:v>0.85</c:v>
                </c:pt>
              </c:numCache>
            </c:numRef>
          </c:val>
        </c:ser>
        <c:dLbls>
          <c:showLegendKey val="0"/>
          <c:showVal val="0"/>
          <c:showCatName val="0"/>
          <c:showSerName val="0"/>
          <c:showPercent val="0"/>
          <c:showBubbleSize val="0"/>
        </c:dLbls>
        <c:gapWidth val="150"/>
        <c:axId val="281369536"/>
        <c:axId val="281368360"/>
      </c:barChart>
      <c:catAx>
        <c:axId val="281369536"/>
        <c:scaling>
          <c:orientation val="maxMin"/>
        </c:scaling>
        <c:delete val="0"/>
        <c:axPos val="l"/>
        <c:numFmt formatCode="General" sourceLinked="0"/>
        <c:majorTickMark val="out"/>
        <c:minorTickMark val="none"/>
        <c:tickLblPos val="nextTo"/>
        <c:crossAx val="281368360"/>
        <c:crosses val="autoZero"/>
        <c:auto val="1"/>
        <c:lblAlgn val="ctr"/>
        <c:lblOffset val="100"/>
        <c:noMultiLvlLbl val="0"/>
      </c:catAx>
      <c:valAx>
        <c:axId val="281368360"/>
        <c:scaling>
          <c:orientation val="minMax"/>
          <c:max val="1"/>
          <c:min val="0"/>
        </c:scaling>
        <c:delete val="0"/>
        <c:axPos val="t"/>
        <c:majorGridlines/>
        <c:numFmt formatCode="0%" sourceLinked="1"/>
        <c:majorTickMark val="out"/>
        <c:minorTickMark val="none"/>
        <c:tickLblPos val="nextTo"/>
        <c:crossAx val="281369536"/>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Job Placement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Lbls>
            <c:dLbl>
              <c:idx val="0"/>
              <c:tx>
                <c:rich>
                  <a:bodyPr/>
                  <a:lstStyle/>
                  <a:p>
                    <a:r>
                      <a:rPr lang="en-US"/>
                      <a:t>n/a</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(MedTrans!$A$9,MedTrans!$A$10)</c:f>
              <c:strCache>
                <c:ptCount val="2"/>
                <c:pt idx="0">
                  <c:v>Medical Transcription</c:v>
                </c:pt>
                <c:pt idx="1">
                  <c:v>All Programs - Average</c:v>
                </c:pt>
              </c:strCache>
            </c:strRef>
          </c:cat>
          <c:val>
            <c:numRef>
              <c:f>(MedTrans!$D$9,MedTrans!$D$10)</c:f>
              <c:numCache>
                <c:formatCode>0%</c:formatCode>
                <c:ptCount val="2"/>
                <c:pt idx="0">
                  <c:v>0</c:v>
                </c:pt>
                <c:pt idx="1">
                  <c:v>0.74</c:v>
                </c:pt>
              </c:numCache>
            </c:numRef>
          </c:val>
        </c:ser>
        <c:dLbls>
          <c:showLegendKey val="0"/>
          <c:showVal val="0"/>
          <c:showCatName val="0"/>
          <c:showSerName val="0"/>
          <c:showPercent val="0"/>
          <c:showBubbleSize val="0"/>
        </c:dLbls>
        <c:gapWidth val="150"/>
        <c:axId val="281371496"/>
        <c:axId val="281373064"/>
      </c:barChart>
      <c:catAx>
        <c:axId val="281371496"/>
        <c:scaling>
          <c:orientation val="maxMin"/>
        </c:scaling>
        <c:delete val="0"/>
        <c:axPos val="l"/>
        <c:numFmt formatCode="General" sourceLinked="0"/>
        <c:majorTickMark val="out"/>
        <c:minorTickMark val="none"/>
        <c:tickLblPos val="nextTo"/>
        <c:crossAx val="281373064"/>
        <c:crosses val="autoZero"/>
        <c:auto val="1"/>
        <c:lblAlgn val="ctr"/>
        <c:lblOffset val="100"/>
        <c:noMultiLvlLbl val="0"/>
      </c:catAx>
      <c:valAx>
        <c:axId val="281373064"/>
        <c:scaling>
          <c:orientation val="minMax"/>
          <c:max val="1"/>
          <c:min val="0"/>
        </c:scaling>
        <c:delete val="0"/>
        <c:axPos val="t"/>
        <c:majorGridlines/>
        <c:numFmt formatCode="0%" sourceLinked="1"/>
        <c:majorTickMark val="out"/>
        <c:minorTickMark val="none"/>
        <c:tickLblPos val="nextTo"/>
        <c:crossAx val="281371496"/>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Retention Rate</a:t>
            </a:r>
          </a:p>
        </c:rich>
      </c:tx>
      <c:overlay val="0"/>
    </c:title>
    <c:autoTitleDeleted val="0"/>
    <c:plotArea>
      <c:layout/>
      <c:barChart>
        <c:barDir val="bar"/>
        <c:grouping val="clustered"/>
        <c:varyColors val="0"/>
        <c:ser>
          <c:idx val="0"/>
          <c:order val="0"/>
          <c:tx>
            <c:v>RetentionRate</c:v>
          </c:tx>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MedTrans!$A$9:$A$10</c:f>
              <c:strCache>
                <c:ptCount val="2"/>
                <c:pt idx="0">
                  <c:v>Medical Transcription</c:v>
                </c:pt>
                <c:pt idx="1">
                  <c:v>All Programs - Average</c:v>
                </c:pt>
              </c:strCache>
            </c:strRef>
          </c:cat>
          <c:val>
            <c:numRef>
              <c:f>MedTrans!$G$9:$G$10</c:f>
              <c:numCache>
                <c:formatCode>0%</c:formatCode>
                <c:ptCount val="2"/>
                <c:pt idx="0">
                  <c:v>0.5</c:v>
                </c:pt>
                <c:pt idx="1">
                  <c:v>0.73</c:v>
                </c:pt>
              </c:numCache>
            </c:numRef>
          </c:val>
        </c:ser>
        <c:dLbls>
          <c:showLegendKey val="0"/>
          <c:showVal val="0"/>
          <c:showCatName val="0"/>
          <c:showSerName val="0"/>
          <c:showPercent val="0"/>
          <c:showBubbleSize val="0"/>
        </c:dLbls>
        <c:gapWidth val="150"/>
        <c:axId val="281361696"/>
        <c:axId val="281366792"/>
      </c:barChart>
      <c:catAx>
        <c:axId val="281361696"/>
        <c:scaling>
          <c:orientation val="maxMin"/>
        </c:scaling>
        <c:delete val="0"/>
        <c:axPos val="l"/>
        <c:numFmt formatCode="General" sourceLinked="0"/>
        <c:majorTickMark val="out"/>
        <c:minorTickMark val="none"/>
        <c:tickLblPos val="nextTo"/>
        <c:crossAx val="281366792"/>
        <c:crosses val="autoZero"/>
        <c:auto val="1"/>
        <c:lblAlgn val="ctr"/>
        <c:lblOffset val="100"/>
        <c:noMultiLvlLbl val="0"/>
      </c:catAx>
      <c:valAx>
        <c:axId val="281366792"/>
        <c:scaling>
          <c:orientation val="minMax"/>
          <c:max val="1"/>
          <c:min val="0"/>
        </c:scaling>
        <c:delete val="0"/>
        <c:axPos val="t"/>
        <c:majorGridlines/>
        <c:numFmt formatCode="0%" sourceLinked="1"/>
        <c:majorTickMark val="out"/>
        <c:minorTickMark val="none"/>
        <c:tickLblPos val="nextTo"/>
        <c:crossAx val="281361696"/>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strRef>
              <c:f>MedTrans!$A$9</c:f>
              <c:strCache>
                <c:ptCount val="1"/>
                <c:pt idx="0">
                  <c:v>Medical Transcription</c:v>
                </c:pt>
              </c:strCache>
            </c:strRef>
          </c:tx>
          <c:invertIfNegative val="0"/>
          <c:dPt>
            <c:idx val="1"/>
            <c:invertIfNegative val="0"/>
            <c:bubble3D val="0"/>
            <c:spPr>
              <a:solidFill>
                <a:schemeClr val="accent1"/>
              </a:solidFill>
            </c:spPr>
          </c:dPt>
          <c:cat>
            <c:strRef>
              <c:f>MedTrans!$K$8:$L$8</c:f>
              <c:strCache>
                <c:ptCount val="2"/>
                <c:pt idx="0">
                  <c:v>Annual Cost per FTE</c:v>
                </c:pt>
                <c:pt idx="1">
                  <c:v>Annual Cost per Graduate</c:v>
                </c:pt>
              </c:strCache>
            </c:strRef>
          </c:cat>
          <c:val>
            <c:numRef>
              <c:f>MedTrans!$K$9:$L$9</c:f>
              <c:numCache>
                <c:formatCode>"$"#,##0</c:formatCode>
                <c:ptCount val="2"/>
                <c:pt idx="0">
                  <c:v>4380.1663366336634</c:v>
                </c:pt>
                <c:pt idx="1">
                  <c:v>11059.92</c:v>
                </c:pt>
              </c:numCache>
            </c:numRef>
          </c:val>
        </c:ser>
        <c:ser>
          <c:idx val="1"/>
          <c:order val="1"/>
          <c:tx>
            <c:strRef>
              <c:f>MedTrans!$A$10</c:f>
              <c:strCache>
                <c:ptCount val="1"/>
                <c:pt idx="0">
                  <c:v>All Programs - Average</c:v>
                </c:pt>
              </c:strCache>
            </c:strRef>
          </c:tx>
          <c:invertIfNegative val="0"/>
          <c:cat>
            <c:strRef>
              <c:f>MedTrans!$K$8:$L$8</c:f>
              <c:strCache>
                <c:ptCount val="2"/>
                <c:pt idx="0">
                  <c:v>Annual Cost per FTE</c:v>
                </c:pt>
                <c:pt idx="1">
                  <c:v>Annual Cost per Graduate</c:v>
                </c:pt>
              </c:strCache>
            </c:strRef>
          </c:cat>
          <c:val>
            <c:numRef>
              <c:f>MedTrans!$K$10:$L$10</c:f>
              <c:numCache>
                <c:formatCode>"$"#,##0</c:formatCode>
                <c:ptCount val="2"/>
                <c:pt idx="0">
                  <c:v>7144</c:v>
                </c:pt>
                <c:pt idx="1">
                  <c:v>30340</c:v>
                </c:pt>
              </c:numCache>
            </c:numRef>
          </c:val>
        </c:ser>
        <c:dLbls>
          <c:showLegendKey val="0"/>
          <c:showVal val="0"/>
          <c:showCatName val="0"/>
          <c:showSerName val="0"/>
          <c:showPercent val="0"/>
          <c:showBubbleSize val="0"/>
        </c:dLbls>
        <c:gapWidth val="150"/>
        <c:axId val="281376200"/>
        <c:axId val="281376592"/>
      </c:barChart>
      <c:catAx>
        <c:axId val="281376200"/>
        <c:scaling>
          <c:orientation val="maxMin"/>
        </c:scaling>
        <c:delete val="0"/>
        <c:axPos val="l"/>
        <c:numFmt formatCode="General" sourceLinked="0"/>
        <c:majorTickMark val="out"/>
        <c:minorTickMark val="none"/>
        <c:tickLblPos val="nextTo"/>
        <c:crossAx val="281376592"/>
        <c:crosses val="autoZero"/>
        <c:auto val="1"/>
        <c:lblAlgn val="ctr"/>
        <c:lblOffset val="100"/>
        <c:noMultiLvlLbl val="0"/>
      </c:catAx>
      <c:valAx>
        <c:axId val="281376592"/>
        <c:scaling>
          <c:orientation val="minMax"/>
          <c:max val="40000"/>
          <c:min val="0"/>
        </c:scaling>
        <c:delete val="0"/>
        <c:axPos val="t"/>
        <c:majorGridlines/>
        <c:numFmt formatCode="&quot;$&quot;#,##0" sourceLinked="1"/>
        <c:majorTickMark val="out"/>
        <c:minorTickMark val="none"/>
        <c:tickLblPos val="nextTo"/>
        <c:crossAx val="281376200"/>
        <c:crosses val="autoZero"/>
        <c:crossBetween val="between"/>
        <c:majorUnit val="1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Success Rate</a:t>
            </a:r>
          </a:p>
        </c:rich>
      </c:tx>
      <c:overlay val="0"/>
    </c:title>
    <c:autoTitleDeleted val="0"/>
    <c:plotArea>
      <c:layout/>
      <c:barChart>
        <c:barDir val="bar"/>
        <c:grouping val="clustered"/>
        <c:varyColors val="0"/>
        <c:ser>
          <c:idx val="0"/>
          <c:order val="0"/>
          <c:tx>
            <c:v>RetentionRate</c:v>
          </c:tx>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MedTrans!$A$9:$A$10</c:f>
              <c:strCache>
                <c:ptCount val="2"/>
                <c:pt idx="0">
                  <c:v>Medical Transcription</c:v>
                </c:pt>
                <c:pt idx="1">
                  <c:v>All Programs - Average</c:v>
                </c:pt>
              </c:strCache>
            </c:strRef>
          </c:cat>
          <c:val>
            <c:numRef>
              <c:f>MedTrans!$H$9:$H$10</c:f>
              <c:numCache>
                <c:formatCode>0%</c:formatCode>
                <c:ptCount val="2"/>
                <c:pt idx="0">
                  <c:v>0.86</c:v>
                </c:pt>
                <c:pt idx="1">
                  <c:v>0.85</c:v>
                </c:pt>
              </c:numCache>
            </c:numRef>
          </c:val>
        </c:ser>
        <c:dLbls>
          <c:showLegendKey val="0"/>
          <c:showVal val="0"/>
          <c:showCatName val="0"/>
          <c:showSerName val="0"/>
          <c:showPercent val="0"/>
          <c:showBubbleSize val="0"/>
        </c:dLbls>
        <c:gapWidth val="150"/>
        <c:axId val="281375416"/>
        <c:axId val="281373848"/>
      </c:barChart>
      <c:catAx>
        <c:axId val="281375416"/>
        <c:scaling>
          <c:orientation val="maxMin"/>
        </c:scaling>
        <c:delete val="0"/>
        <c:axPos val="l"/>
        <c:numFmt formatCode="General" sourceLinked="0"/>
        <c:majorTickMark val="out"/>
        <c:minorTickMark val="none"/>
        <c:tickLblPos val="nextTo"/>
        <c:crossAx val="281373848"/>
        <c:crosses val="autoZero"/>
        <c:auto val="1"/>
        <c:lblAlgn val="ctr"/>
        <c:lblOffset val="100"/>
        <c:noMultiLvlLbl val="0"/>
      </c:catAx>
      <c:valAx>
        <c:axId val="281373848"/>
        <c:scaling>
          <c:orientation val="minMax"/>
          <c:max val="1"/>
          <c:min val="0"/>
        </c:scaling>
        <c:delete val="0"/>
        <c:axPos val="t"/>
        <c:majorGridlines/>
        <c:numFmt formatCode="0%" sourceLinked="1"/>
        <c:majorTickMark val="out"/>
        <c:minorTickMark val="none"/>
        <c:tickLblPos val="nextTo"/>
        <c:crossAx val="281375416"/>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Job Placement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Lbls>
            <c:spPr>
              <a:noFill/>
              <a:ln>
                <a:noFill/>
              </a:ln>
              <a:effectLst/>
            </c:spPr>
            <c:txPr>
              <a:bodyPr wrap="square" lIns="38100" tIns="19050" rIns="38100" bIns="19050" anchor="ctr">
                <a:spAutoFit/>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(PharmTech!$A$9,PharmTech!$A$11)</c:f>
              <c:strCache>
                <c:ptCount val="2"/>
                <c:pt idx="0">
                  <c:v>Pharm Tech</c:v>
                </c:pt>
                <c:pt idx="1">
                  <c:v>All Programs - Average</c:v>
                </c:pt>
              </c:strCache>
            </c:strRef>
          </c:cat>
          <c:val>
            <c:numRef>
              <c:f>(PharmTech!$D$9,PharmTech!$D$11)</c:f>
              <c:numCache>
                <c:formatCode>0%</c:formatCode>
                <c:ptCount val="2"/>
                <c:pt idx="0">
                  <c:v>0</c:v>
                </c:pt>
                <c:pt idx="1">
                  <c:v>0.74</c:v>
                </c:pt>
              </c:numCache>
            </c:numRef>
          </c:val>
        </c:ser>
        <c:dLbls>
          <c:showLegendKey val="0"/>
          <c:showVal val="0"/>
          <c:showCatName val="0"/>
          <c:showSerName val="0"/>
          <c:showPercent val="0"/>
          <c:showBubbleSize val="0"/>
        </c:dLbls>
        <c:gapWidth val="150"/>
        <c:axId val="281375808"/>
        <c:axId val="281375024"/>
      </c:barChart>
      <c:catAx>
        <c:axId val="281375808"/>
        <c:scaling>
          <c:orientation val="maxMin"/>
        </c:scaling>
        <c:delete val="0"/>
        <c:axPos val="l"/>
        <c:numFmt formatCode="General" sourceLinked="0"/>
        <c:majorTickMark val="out"/>
        <c:minorTickMark val="none"/>
        <c:tickLblPos val="nextTo"/>
        <c:crossAx val="281375024"/>
        <c:crosses val="autoZero"/>
        <c:auto val="1"/>
        <c:lblAlgn val="ctr"/>
        <c:lblOffset val="100"/>
        <c:noMultiLvlLbl val="0"/>
      </c:catAx>
      <c:valAx>
        <c:axId val="281375024"/>
        <c:scaling>
          <c:orientation val="minMax"/>
          <c:max val="1"/>
          <c:min val="0"/>
        </c:scaling>
        <c:delete val="0"/>
        <c:axPos val="t"/>
        <c:majorGridlines/>
        <c:numFmt formatCode="0%" sourceLinked="1"/>
        <c:majorTickMark val="out"/>
        <c:minorTickMark val="none"/>
        <c:tickLblPos val="nextTo"/>
        <c:crossAx val="281375808"/>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Retention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Pt>
            <c:idx val="3"/>
            <c:invertIfNegative val="0"/>
            <c:bubble3D val="0"/>
            <c:spPr>
              <a:solidFill>
                <a:schemeClr val="accent2"/>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PharmTech!$A$9:$A$12</c:f>
              <c:strCache>
                <c:ptCount val="4"/>
                <c:pt idx="0">
                  <c:v>Pharm Tech</c:v>
                </c:pt>
                <c:pt idx="1">
                  <c:v>Pre-Pharm Tech</c:v>
                </c:pt>
                <c:pt idx="2">
                  <c:v>All Programs - Average</c:v>
                </c:pt>
                <c:pt idx="3">
                  <c:v>Pre-Programs - Average</c:v>
                </c:pt>
              </c:strCache>
            </c:strRef>
          </c:cat>
          <c:val>
            <c:numRef>
              <c:f>PharmTech!$G$9:$G$12</c:f>
              <c:numCache>
                <c:formatCode>0%</c:formatCode>
                <c:ptCount val="4"/>
                <c:pt idx="0">
                  <c:v>0.7</c:v>
                </c:pt>
                <c:pt idx="1">
                  <c:v>0.47</c:v>
                </c:pt>
                <c:pt idx="2">
                  <c:v>0.73</c:v>
                </c:pt>
                <c:pt idx="3">
                  <c:v>0.46</c:v>
                </c:pt>
              </c:numCache>
            </c:numRef>
          </c:val>
        </c:ser>
        <c:dLbls>
          <c:showLegendKey val="0"/>
          <c:showVal val="0"/>
          <c:showCatName val="0"/>
          <c:showSerName val="0"/>
          <c:showPercent val="0"/>
          <c:showBubbleSize val="0"/>
        </c:dLbls>
        <c:gapWidth val="150"/>
        <c:axId val="283800576"/>
        <c:axId val="283799400"/>
      </c:barChart>
      <c:catAx>
        <c:axId val="283800576"/>
        <c:scaling>
          <c:orientation val="maxMin"/>
        </c:scaling>
        <c:delete val="0"/>
        <c:axPos val="l"/>
        <c:numFmt formatCode="General" sourceLinked="0"/>
        <c:majorTickMark val="out"/>
        <c:minorTickMark val="none"/>
        <c:tickLblPos val="nextTo"/>
        <c:crossAx val="283799400"/>
        <c:crosses val="autoZero"/>
        <c:auto val="1"/>
        <c:lblAlgn val="ctr"/>
        <c:lblOffset val="100"/>
        <c:noMultiLvlLbl val="0"/>
      </c:catAx>
      <c:valAx>
        <c:axId val="283799400"/>
        <c:scaling>
          <c:orientation val="minMax"/>
          <c:max val="1"/>
          <c:min val="0"/>
        </c:scaling>
        <c:delete val="0"/>
        <c:axPos val="t"/>
        <c:majorGridlines/>
        <c:numFmt formatCode="0%" sourceLinked="1"/>
        <c:majorTickMark val="out"/>
        <c:minorTickMark val="none"/>
        <c:tickLblPos val="nextTo"/>
        <c:crossAx val="283800576"/>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strRef>
              <c:f>PharmTech!$A$9</c:f>
              <c:strCache>
                <c:ptCount val="1"/>
                <c:pt idx="0">
                  <c:v>Pharm Tech</c:v>
                </c:pt>
              </c:strCache>
            </c:strRef>
          </c:tx>
          <c:invertIfNegative val="0"/>
          <c:dPt>
            <c:idx val="1"/>
            <c:invertIfNegative val="0"/>
            <c:bubble3D val="0"/>
            <c:spPr>
              <a:solidFill>
                <a:schemeClr val="accent1"/>
              </a:solidFill>
            </c:spPr>
          </c:dPt>
          <c:cat>
            <c:strRef>
              <c:f>PharmTech!$K$8:$L$8</c:f>
              <c:strCache>
                <c:ptCount val="2"/>
                <c:pt idx="0">
                  <c:v>Annual Cost per FTE</c:v>
                </c:pt>
                <c:pt idx="1">
                  <c:v>Annual Cost per Graduate</c:v>
                </c:pt>
              </c:strCache>
            </c:strRef>
          </c:cat>
          <c:val>
            <c:numRef>
              <c:f>PharmTech!$K$9:$L$9</c:f>
              <c:numCache>
                <c:formatCode>"$"#,##0</c:formatCode>
                <c:ptCount val="2"/>
                <c:pt idx="0">
                  <c:v>2795.0264705882355</c:v>
                </c:pt>
                <c:pt idx="1">
                  <c:v>1118.0105882352941</c:v>
                </c:pt>
              </c:numCache>
            </c:numRef>
          </c:val>
        </c:ser>
        <c:ser>
          <c:idx val="1"/>
          <c:order val="1"/>
          <c:tx>
            <c:strRef>
              <c:f>PharmTech!$A$11</c:f>
              <c:strCache>
                <c:ptCount val="1"/>
                <c:pt idx="0">
                  <c:v>All Programs - Average</c:v>
                </c:pt>
              </c:strCache>
            </c:strRef>
          </c:tx>
          <c:invertIfNegative val="0"/>
          <c:cat>
            <c:strRef>
              <c:f>PharmTech!$K$8:$L$8</c:f>
              <c:strCache>
                <c:ptCount val="2"/>
                <c:pt idx="0">
                  <c:v>Annual Cost per FTE</c:v>
                </c:pt>
                <c:pt idx="1">
                  <c:v>Annual Cost per Graduate</c:v>
                </c:pt>
              </c:strCache>
            </c:strRef>
          </c:cat>
          <c:val>
            <c:numRef>
              <c:f>PharmTech!$K$11:$L$11</c:f>
              <c:numCache>
                <c:formatCode>"$"#,##0</c:formatCode>
                <c:ptCount val="2"/>
                <c:pt idx="0">
                  <c:v>7144</c:v>
                </c:pt>
                <c:pt idx="1">
                  <c:v>30340</c:v>
                </c:pt>
              </c:numCache>
            </c:numRef>
          </c:val>
        </c:ser>
        <c:dLbls>
          <c:showLegendKey val="0"/>
          <c:showVal val="0"/>
          <c:showCatName val="0"/>
          <c:showSerName val="0"/>
          <c:showPercent val="0"/>
          <c:showBubbleSize val="0"/>
        </c:dLbls>
        <c:gapWidth val="150"/>
        <c:axId val="283800968"/>
        <c:axId val="283800184"/>
      </c:barChart>
      <c:catAx>
        <c:axId val="283800968"/>
        <c:scaling>
          <c:orientation val="maxMin"/>
        </c:scaling>
        <c:delete val="0"/>
        <c:axPos val="l"/>
        <c:numFmt formatCode="General" sourceLinked="0"/>
        <c:majorTickMark val="out"/>
        <c:minorTickMark val="none"/>
        <c:tickLblPos val="nextTo"/>
        <c:crossAx val="283800184"/>
        <c:crosses val="autoZero"/>
        <c:auto val="1"/>
        <c:lblAlgn val="ctr"/>
        <c:lblOffset val="100"/>
        <c:noMultiLvlLbl val="0"/>
      </c:catAx>
      <c:valAx>
        <c:axId val="283800184"/>
        <c:scaling>
          <c:orientation val="minMax"/>
          <c:max val="40000"/>
          <c:min val="0"/>
        </c:scaling>
        <c:delete val="0"/>
        <c:axPos val="t"/>
        <c:majorGridlines/>
        <c:numFmt formatCode="&quot;$&quot;#,##0" sourceLinked="1"/>
        <c:majorTickMark val="out"/>
        <c:minorTickMark val="none"/>
        <c:tickLblPos val="nextTo"/>
        <c:crossAx val="283800968"/>
        <c:crosses val="autoZero"/>
        <c:crossBetween val="between"/>
        <c:majorUnit val="1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Pipeline to Program</a:t>
            </a:r>
          </a:p>
        </c:rich>
      </c:tx>
      <c:overlay val="0"/>
    </c:title>
    <c:autoTitleDeleted val="0"/>
    <c:plotArea>
      <c:layout>
        <c:manualLayout>
          <c:layoutTarget val="inner"/>
          <c:xMode val="edge"/>
          <c:yMode val="edge"/>
          <c:x val="8.6882135278747177E-2"/>
          <c:y val="0.2710309762004387"/>
          <c:w val="0.80898982282003173"/>
          <c:h val="0.47689451861995513"/>
        </c:manualLayout>
      </c:layout>
      <c:areaChart>
        <c:grouping val="stacked"/>
        <c:varyColors val="0"/>
        <c:ser>
          <c:idx val="0"/>
          <c:order val="0"/>
          <c:tx>
            <c:strRef>
              <c:f>PharmTech!$A$47</c:f>
              <c:strCache>
                <c:ptCount val="1"/>
                <c:pt idx="0">
                  <c:v>Pre Students</c:v>
                </c:pt>
              </c:strCache>
            </c:strRef>
          </c:tx>
          <c:spPr>
            <a:ln w="25400">
              <a:noFill/>
            </a:ln>
          </c:spPr>
          <c:cat>
            <c:strRef>
              <c:f>PharmTech!$B$46:$E$46</c:f>
              <c:strCache>
                <c:ptCount val="4"/>
                <c:pt idx="0">
                  <c:v>Fall 2012</c:v>
                </c:pt>
                <c:pt idx="1">
                  <c:v>Spring 2013</c:v>
                </c:pt>
                <c:pt idx="2">
                  <c:v>Fall 2013</c:v>
                </c:pt>
                <c:pt idx="3">
                  <c:v>Spring 2014</c:v>
                </c:pt>
              </c:strCache>
            </c:strRef>
          </c:cat>
          <c:val>
            <c:numRef>
              <c:f>PharmTech!$B$47:$E$47</c:f>
              <c:numCache>
                <c:formatCode>General</c:formatCode>
                <c:ptCount val="4"/>
                <c:pt idx="0">
                  <c:v>32</c:v>
                </c:pt>
                <c:pt idx="1">
                  <c:v>13</c:v>
                </c:pt>
                <c:pt idx="2">
                  <c:v>9</c:v>
                </c:pt>
                <c:pt idx="3">
                  <c:v>3</c:v>
                </c:pt>
              </c:numCache>
            </c:numRef>
          </c:val>
        </c:ser>
        <c:ser>
          <c:idx val="1"/>
          <c:order val="1"/>
          <c:tx>
            <c:strRef>
              <c:f>PharmTech!$A$48</c:f>
              <c:strCache>
                <c:ptCount val="1"/>
                <c:pt idx="0">
                  <c:v>Program Students</c:v>
                </c:pt>
              </c:strCache>
            </c:strRef>
          </c:tx>
          <c:spPr>
            <a:ln w="25400">
              <a:noFill/>
            </a:ln>
          </c:spPr>
          <c:cat>
            <c:strRef>
              <c:f>PharmTech!$B$46:$E$46</c:f>
              <c:strCache>
                <c:ptCount val="4"/>
                <c:pt idx="0">
                  <c:v>Fall 2012</c:v>
                </c:pt>
                <c:pt idx="1">
                  <c:v>Spring 2013</c:v>
                </c:pt>
                <c:pt idx="2">
                  <c:v>Fall 2013</c:v>
                </c:pt>
                <c:pt idx="3">
                  <c:v>Spring 2014</c:v>
                </c:pt>
              </c:strCache>
            </c:strRef>
          </c:cat>
          <c:val>
            <c:numRef>
              <c:f>PharmTech!$B$48:$E$48</c:f>
              <c:numCache>
                <c:formatCode>General</c:formatCode>
                <c:ptCount val="4"/>
                <c:pt idx="0">
                  <c:v>0</c:v>
                </c:pt>
                <c:pt idx="1">
                  <c:v>8</c:v>
                </c:pt>
                <c:pt idx="2">
                  <c:v>1</c:v>
                </c:pt>
                <c:pt idx="3">
                  <c:v>4</c:v>
                </c:pt>
              </c:numCache>
            </c:numRef>
          </c:val>
        </c:ser>
        <c:ser>
          <c:idx val="2"/>
          <c:order val="2"/>
          <c:tx>
            <c:strRef>
              <c:f>PharmTech!$A$49</c:f>
              <c:strCache>
                <c:ptCount val="1"/>
                <c:pt idx="0">
                  <c:v>Other HS Programs</c:v>
                </c:pt>
              </c:strCache>
            </c:strRef>
          </c:tx>
          <c:spPr>
            <a:ln w="25400">
              <a:noFill/>
            </a:ln>
          </c:spPr>
          <c:cat>
            <c:strRef>
              <c:f>PharmTech!$B$46:$E$46</c:f>
              <c:strCache>
                <c:ptCount val="4"/>
                <c:pt idx="0">
                  <c:v>Fall 2012</c:v>
                </c:pt>
                <c:pt idx="1">
                  <c:v>Spring 2013</c:v>
                </c:pt>
                <c:pt idx="2">
                  <c:v>Fall 2013</c:v>
                </c:pt>
                <c:pt idx="3">
                  <c:v>Spring 2014</c:v>
                </c:pt>
              </c:strCache>
            </c:strRef>
          </c:cat>
          <c:val>
            <c:numRef>
              <c:f>PharmTech!$B$49:$E$49</c:f>
              <c:numCache>
                <c:formatCode>General</c:formatCode>
                <c:ptCount val="4"/>
                <c:pt idx="0">
                  <c:v>0</c:v>
                </c:pt>
                <c:pt idx="1">
                  <c:v>3</c:v>
                </c:pt>
                <c:pt idx="2">
                  <c:v>6</c:v>
                </c:pt>
                <c:pt idx="3">
                  <c:v>3</c:v>
                </c:pt>
              </c:numCache>
            </c:numRef>
          </c:val>
        </c:ser>
        <c:dLbls>
          <c:showLegendKey val="0"/>
          <c:showVal val="0"/>
          <c:showCatName val="0"/>
          <c:showSerName val="0"/>
          <c:showPercent val="0"/>
          <c:showBubbleSize val="0"/>
        </c:dLbls>
        <c:axId val="283798224"/>
        <c:axId val="283798616"/>
      </c:areaChart>
      <c:catAx>
        <c:axId val="283798224"/>
        <c:scaling>
          <c:orientation val="minMax"/>
        </c:scaling>
        <c:delete val="0"/>
        <c:axPos val="b"/>
        <c:numFmt formatCode="General" sourceLinked="0"/>
        <c:majorTickMark val="out"/>
        <c:minorTickMark val="none"/>
        <c:tickLblPos val="nextTo"/>
        <c:crossAx val="283798616"/>
        <c:crosses val="autoZero"/>
        <c:auto val="1"/>
        <c:lblAlgn val="ctr"/>
        <c:lblOffset val="100"/>
        <c:noMultiLvlLbl val="0"/>
      </c:catAx>
      <c:valAx>
        <c:axId val="283798616"/>
        <c:scaling>
          <c:orientation val="minMax"/>
          <c:max val="40"/>
          <c:min val="0"/>
        </c:scaling>
        <c:delete val="0"/>
        <c:axPos val="l"/>
        <c:majorGridlines/>
        <c:numFmt formatCode="General" sourceLinked="1"/>
        <c:majorTickMark val="out"/>
        <c:minorTickMark val="none"/>
        <c:tickLblPos val="nextTo"/>
        <c:crossAx val="283798224"/>
        <c:crosses val="autoZero"/>
        <c:crossBetween val="midCat"/>
        <c:majorUnit val="10"/>
        <c:minorUnit val="1"/>
      </c:valAx>
    </c:plotArea>
    <c:legend>
      <c:legendPos val="b"/>
      <c:overlay val="0"/>
    </c:legend>
    <c:plotVisOnly val="1"/>
    <c:dispBlanksAs val="gap"/>
    <c:showDLblsOverMax val="0"/>
  </c:chart>
  <c:printSettings>
    <c:headerFooter/>
    <c:pageMargins b="0.75" l="0.7" r="0.7" t="0.75" header="0.3" footer="0.3"/>
    <c:pageSetup orientation="portrait"/>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Job Placement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(PTAsst!$A$9,PTAsst!$A$11)</c:f>
              <c:strCache>
                <c:ptCount val="2"/>
                <c:pt idx="0">
                  <c:v>PT Assistant</c:v>
                </c:pt>
                <c:pt idx="1">
                  <c:v>All Programs - Average</c:v>
                </c:pt>
              </c:strCache>
            </c:strRef>
          </c:cat>
          <c:val>
            <c:numRef>
              <c:f>(PTAsst!$D$9,PTAsst!$D$11)</c:f>
              <c:numCache>
                <c:formatCode>0%</c:formatCode>
                <c:ptCount val="2"/>
                <c:pt idx="0">
                  <c:v>1</c:v>
                </c:pt>
                <c:pt idx="1">
                  <c:v>0.74</c:v>
                </c:pt>
              </c:numCache>
            </c:numRef>
          </c:val>
        </c:ser>
        <c:dLbls>
          <c:showLegendKey val="0"/>
          <c:showVal val="0"/>
          <c:showCatName val="0"/>
          <c:showSerName val="0"/>
          <c:showPercent val="0"/>
          <c:showBubbleSize val="0"/>
        </c:dLbls>
        <c:gapWidth val="150"/>
        <c:axId val="283788816"/>
        <c:axId val="283793912"/>
      </c:barChart>
      <c:catAx>
        <c:axId val="283788816"/>
        <c:scaling>
          <c:orientation val="maxMin"/>
        </c:scaling>
        <c:delete val="0"/>
        <c:axPos val="l"/>
        <c:numFmt formatCode="General" sourceLinked="0"/>
        <c:majorTickMark val="out"/>
        <c:minorTickMark val="none"/>
        <c:tickLblPos val="nextTo"/>
        <c:crossAx val="283793912"/>
        <c:crosses val="autoZero"/>
        <c:auto val="1"/>
        <c:lblAlgn val="ctr"/>
        <c:lblOffset val="100"/>
        <c:noMultiLvlLbl val="0"/>
      </c:catAx>
      <c:valAx>
        <c:axId val="283793912"/>
        <c:scaling>
          <c:orientation val="minMax"/>
          <c:max val="1"/>
          <c:min val="0"/>
        </c:scaling>
        <c:delete val="0"/>
        <c:axPos val="t"/>
        <c:majorGridlines/>
        <c:numFmt formatCode="0%" sourceLinked="1"/>
        <c:majorTickMark val="out"/>
        <c:minorTickMark val="none"/>
        <c:tickLblPos val="nextTo"/>
        <c:crossAx val="283788816"/>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strRef>
              <c:f>Accounting!$A$9</c:f>
              <c:strCache>
                <c:ptCount val="1"/>
                <c:pt idx="0">
                  <c:v>Accounting</c:v>
                </c:pt>
              </c:strCache>
            </c:strRef>
          </c:tx>
          <c:invertIfNegative val="0"/>
          <c:dPt>
            <c:idx val="1"/>
            <c:invertIfNegative val="0"/>
            <c:bubble3D val="0"/>
            <c:spPr>
              <a:solidFill>
                <a:schemeClr val="accent1"/>
              </a:solidFill>
            </c:spPr>
          </c:dPt>
          <c:cat>
            <c:strRef>
              <c:f>Accounting!$K$8:$L$8</c:f>
              <c:strCache>
                <c:ptCount val="2"/>
                <c:pt idx="0">
                  <c:v>Annual Cost per FTE</c:v>
                </c:pt>
                <c:pt idx="1">
                  <c:v>Annual Cost per Graduate</c:v>
                </c:pt>
              </c:strCache>
            </c:strRef>
          </c:cat>
          <c:val>
            <c:numRef>
              <c:f>Accounting!$K$9:$L$9</c:f>
              <c:numCache>
                <c:formatCode>"$"#,##0</c:formatCode>
                <c:ptCount val="2"/>
                <c:pt idx="0">
                  <c:v>2658.1205714285716</c:v>
                </c:pt>
                <c:pt idx="1">
                  <c:v>6645.3014285714289</c:v>
                </c:pt>
              </c:numCache>
            </c:numRef>
          </c:val>
        </c:ser>
        <c:ser>
          <c:idx val="1"/>
          <c:order val="1"/>
          <c:tx>
            <c:strRef>
              <c:f>Accounting!$A$10</c:f>
              <c:strCache>
                <c:ptCount val="1"/>
                <c:pt idx="0">
                  <c:v>All Programs - Average</c:v>
                </c:pt>
              </c:strCache>
            </c:strRef>
          </c:tx>
          <c:invertIfNegative val="0"/>
          <c:cat>
            <c:strRef>
              <c:f>Accounting!$K$8:$L$8</c:f>
              <c:strCache>
                <c:ptCount val="2"/>
                <c:pt idx="0">
                  <c:v>Annual Cost per FTE</c:v>
                </c:pt>
                <c:pt idx="1">
                  <c:v>Annual Cost per Graduate</c:v>
                </c:pt>
              </c:strCache>
            </c:strRef>
          </c:cat>
          <c:val>
            <c:numRef>
              <c:f>Accounting!$K$10:$L$10</c:f>
              <c:numCache>
                <c:formatCode>"$"#,##0</c:formatCode>
                <c:ptCount val="2"/>
                <c:pt idx="0">
                  <c:v>7144</c:v>
                </c:pt>
                <c:pt idx="1">
                  <c:v>30340</c:v>
                </c:pt>
              </c:numCache>
            </c:numRef>
          </c:val>
        </c:ser>
        <c:dLbls>
          <c:showLegendKey val="0"/>
          <c:showVal val="0"/>
          <c:showCatName val="0"/>
          <c:showSerName val="0"/>
          <c:showPercent val="0"/>
          <c:showBubbleSize val="0"/>
        </c:dLbls>
        <c:gapWidth val="150"/>
        <c:axId val="270261048"/>
        <c:axId val="270262616"/>
      </c:barChart>
      <c:catAx>
        <c:axId val="270261048"/>
        <c:scaling>
          <c:orientation val="maxMin"/>
        </c:scaling>
        <c:delete val="0"/>
        <c:axPos val="l"/>
        <c:numFmt formatCode="General" sourceLinked="0"/>
        <c:majorTickMark val="out"/>
        <c:minorTickMark val="none"/>
        <c:tickLblPos val="nextTo"/>
        <c:crossAx val="270262616"/>
        <c:crosses val="autoZero"/>
        <c:auto val="1"/>
        <c:lblAlgn val="ctr"/>
        <c:lblOffset val="100"/>
        <c:noMultiLvlLbl val="0"/>
      </c:catAx>
      <c:valAx>
        <c:axId val="270262616"/>
        <c:scaling>
          <c:orientation val="minMax"/>
          <c:max val="40000"/>
          <c:min val="0"/>
        </c:scaling>
        <c:delete val="0"/>
        <c:axPos val="t"/>
        <c:majorGridlines/>
        <c:numFmt formatCode="&quot;$&quot;#,##0" sourceLinked="1"/>
        <c:majorTickMark val="out"/>
        <c:minorTickMark val="none"/>
        <c:tickLblPos val="nextTo"/>
        <c:crossAx val="270261048"/>
        <c:crosses val="autoZero"/>
        <c:crossBetween val="between"/>
        <c:majorUnit val="1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Retention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Pt>
            <c:idx val="3"/>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PTAsst!$A$9:$A$12</c:f>
              <c:strCache>
                <c:ptCount val="4"/>
                <c:pt idx="0">
                  <c:v>PT Assistant</c:v>
                </c:pt>
                <c:pt idx="1">
                  <c:v>Pre-PT Assistant</c:v>
                </c:pt>
                <c:pt idx="2">
                  <c:v>All Programs - Average</c:v>
                </c:pt>
                <c:pt idx="3">
                  <c:v>Pre-Programs - Average</c:v>
                </c:pt>
              </c:strCache>
            </c:strRef>
          </c:cat>
          <c:val>
            <c:numRef>
              <c:f>PTAsst!$G$9:$G$12</c:f>
              <c:numCache>
                <c:formatCode>0%</c:formatCode>
                <c:ptCount val="4"/>
                <c:pt idx="0">
                  <c:v>0.9</c:v>
                </c:pt>
                <c:pt idx="1">
                  <c:v>0.44</c:v>
                </c:pt>
                <c:pt idx="2">
                  <c:v>0.73</c:v>
                </c:pt>
                <c:pt idx="3">
                  <c:v>0.46</c:v>
                </c:pt>
              </c:numCache>
            </c:numRef>
          </c:val>
        </c:ser>
        <c:dLbls>
          <c:showLegendKey val="0"/>
          <c:showVal val="0"/>
          <c:showCatName val="0"/>
          <c:showSerName val="0"/>
          <c:showPercent val="0"/>
          <c:showBubbleSize val="0"/>
        </c:dLbls>
        <c:gapWidth val="150"/>
        <c:axId val="283789992"/>
        <c:axId val="283795088"/>
      </c:barChart>
      <c:catAx>
        <c:axId val="283789992"/>
        <c:scaling>
          <c:orientation val="maxMin"/>
        </c:scaling>
        <c:delete val="0"/>
        <c:axPos val="l"/>
        <c:numFmt formatCode="General" sourceLinked="0"/>
        <c:majorTickMark val="out"/>
        <c:minorTickMark val="none"/>
        <c:tickLblPos val="nextTo"/>
        <c:crossAx val="283795088"/>
        <c:crosses val="autoZero"/>
        <c:auto val="1"/>
        <c:lblAlgn val="ctr"/>
        <c:lblOffset val="100"/>
        <c:noMultiLvlLbl val="0"/>
      </c:catAx>
      <c:valAx>
        <c:axId val="283795088"/>
        <c:scaling>
          <c:orientation val="minMax"/>
          <c:max val="1"/>
          <c:min val="0"/>
        </c:scaling>
        <c:delete val="0"/>
        <c:axPos val="t"/>
        <c:majorGridlines/>
        <c:numFmt formatCode="0%" sourceLinked="1"/>
        <c:majorTickMark val="out"/>
        <c:minorTickMark val="none"/>
        <c:tickLblPos val="nextTo"/>
        <c:crossAx val="283789992"/>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strRef>
              <c:f>PTAsst!$A$9</c:f>
              <c:strCache>
                <c:ptCount val="1"/>
                <c:pt idx="0">
                  <c:v>PT Assistant</c:v>
                </c:pt>
              </c:strCache>
            </c:strRef>
          </c:tx>
          <c:invertIfNegative val="0"/>
          <c:dPt>
            <c:idx val="1"/>
            <c:invertIfNegative val="0"/>
            <c:bubble3D val="0"/>
            <c:spPr>
              <a:solidFill>
                <a:schemeClr val="accent1"/>
              </a:solidFill>
            </c:spPr>
          </c:dPt>
          <c:cat>
            <c:strRef>
              <c:f>PTAsst!$K$8:$L$8</c:f>
              <c:strCache>
                <c:ptCount val="2"/>
                <c:pt idx="0">
                  <c:v>Annual Cost per FTE</c:v>
                </c:pt>
                <c:pt idx="1">
                  <c:v>Annual Cost per Graduate</c:v>
                </c:pt>
              </c:strCache>
            </c:strRef>
          </c:cat>
          <c:val>
            <c:numRef>
              <c:f>PTAsst!$K$9:$L$9</c:f>
              <c:numCache>
                <c:formatCode>"$"#,##0</c:formatCode>
                <c:ptCount val="2"/>
                <c:pt idx="0">
                  <c:v>5627.2118081180806</c:v>
                </c:pt>
                <c:pt idx="1">
                  <c:v>7624.8720000000003</c:v>
                </c:pt>
              </c:numCache>
            </c:numRef>
          </c:val>
        </c:ser>
        <c:ser>
          <c:idx val="1"/>
          <c:order val="1"/>
          <c:tx>
            <c:strRef>
              <c:f>PTAsst!$A$11</c:f>
              <c:strCache>
                <c:ptCount val="1"/>
                <c:pt idx="0">
                  <c:v>All Programs - Average</c:v>
                </c:pt>
              </c:strCache>
            </c:strRef>
          </c:tx>
          <c:invertIfNegative val="0"/>
          <c:cat>
            <c:strRef>
              <c:f>PTAsst!$K$8:$L$8</c:f>
              <c:strCache>
                <c:ptCount val="2"/>
                <c:pt idx="0">
                  <c:v>Annual Cost per FTE</c:v>
                </c:pt>
                <c:pt idx="1">
                  <c:v>Annual Cost per Graduate</c:v>
                </c:pt>
              </c:strCache>
            </c:strRef>
          </c:cat>
          <c:val>
            <c:numRef>
              <c:f>PTAsst!$K$11:$L$11</c:f>
              <c:numCache>
                <c:formatCode>"$"#,##0</c:formatCode>
                <c:ptCount val="2"/>
                <c:pt idx="0">
                  <c:v>7144</c:v>
                </c:pt>
                <c:pt idx="1">
                  <c:v>30340</c:v>
                </c:pt>
              </c:numCache>
            </c:numRef>
          </c:val>
        </c:ser>
        <c:dLbls>
          <c:showLegendKey val="0"/>
          <c:showVal val="0"/>
          <c:showCatName val="0"/>
          <c:showSerName val="0"/>
          <c:showPercent val="0"/>
          <c:showBubbleSize val="0"/>
        </c:dLbls>
        <c:gapWidth val="150"/>
        <c:axId val="283788032"/>
        <c:axId val="283789208"/>
      </c:barChart>
      <c:catAx>
        <c:axId val="283788032"/>
        <c:scaling>
          <c:orientation val="maxMin"/>
        </c:scaling>
        <c:delete val="0"/>
        <c:axPos val="l"/>
        <c:numFmt formatCode="General" sourceLinked="0"/>
        <c:majorTickMark val="out"/>
        <c:minorTickMark val="none"/>
        <c:tickLblPos val="nextTo"/>
        <c:crossAx val="283789208"/>
        <c:crosses val="autoZero"/>
        <c:auto val="1"/>
        <c:lblAlgn val="ctr"/>
        <c:lblOffset val="100"/>
        <c:noMultiLvlLbl val="0"/>
      </c:catAx>
      <c:valAx>
        <c:axId val="283789208"/>
        <c:scaling>
          <c:orientation val="minMax"/>
          <c:max val="40000"/>
          <c:min val="0"/>
        </c:scaling>
        <c:delete val="0"/>
        <c:axPos val="t"/>
        <c:majorGridlines/>
        <c:numFmt formatCode="&quot;$&quot;#,##0" sourceLinked="1"/>
        <c:majorTickMark val="out"/>
        <c:minorTickMark val="none"/>
        <c:tickLblPos val="nextTo"/>
        <c:crossAx val="283788032"/>
        <c:crosses val="autoZero"/>
        <c:crossBetween val="between"/>
        <c:majorUnit val="1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Pipeline to Program</a:t>
            </a:r>
          </a:p>
        </c:rich>
      </c:tx>
      <c:overlay val="0"/>
    </c:title>
    <c:autoTitleDeleted val="0"/>
    <c:plotArea>
      <c:layout>
        <c:manualLayout>
          <c:layoutTarget val="inner"/>
          <c:xMode val="edge"/>
          <c:yMode val="edge"/>
          <c:x val="8.6882135278747177E-2"/>
          <c:y val="0.2710309762004387"/>
          <c:w val="0.80898982282003173"/>
          <c:h val="0.47689451861995513"/>
        </c:manualLayout>
      </c:layout>
      <c:areaChart>
        <c:grouping val="stacked"/>
        <c:varyColors val="0"/>
        <c:ser>
          <c:idx val="0"/>
          <c:order val="0"/>
          <c:tx>
            <c:strRef>
              <c:f>PTAsst!$A$46</c:f>
              <c:strCache>
                <c:ptCount val="1"/>
                <c:pt idx="0">
                  <c:v>Pre Students</c:v>
                </c:pt>
              </c:strCache>
            </c:strRef>
          </c:tx>
          <c:spPr>
            <a:ln w="25400">
              <a:noFill/>
            </a:ln>
          </c:spPr>
          <c:cat>
            <c:strRef>
              <c:f>PTAsst!$B$45:$E$45</c:f>
              <c:strCache>
                <c:ptCount val="4"/>
                <c:pt idx="0">
                  <c:v>Fall 2012</c:v>
                </c:pt>
                <c:pt idx="1">
                  <c:v>Spring 2013</c:v>
                </c:pt>
                <c:pt idx="2">
                  <c:v>Fall 2013</c:v>
                </c:pt>
                <c:pt idx="3">
                  <c:v>Spring 2014</c:v>
                </c:pt>
              </c:strCache>
            </c:strRef>
          </c:cat>
          <c:val>
            <c:numRef>
              <c:f>PTAsst!$B$46:$E$46</c:f>
              <c:numCache>
                <c:formatCode>General</c:formatCode>
                <c:ptCount val="4"/>
                <c:pt idx="0">
                  <c:v>55</c:v>
                </c:pt>
                <c:pt idx="1">
                  <c:v>38</c:v>
                </c:pt>
                <c:pt idx="2">
                  <c:v>13</c:v>
                </c:pt>
                <c:pt idx="3">
                  <c:v>12</c:v>
                </c:pt>
              </c:numCache>
            </c:numRef>
          </c:val>
        </c:ser>
        <c:ser>
          <c:idx val="1"/>
          <c:order val="1"/>
          <c:tx>
            <c:strRef>
              <c:f>PTAsst!$A$47</c:f>
              <c:strCache>
                <c:ptCount val="1"/>
                <c:pt idx="0">
                  <c:v>Program Students</c:v>
                </c:pt>
              </c:strCache>
            </c:strRef>
          </c:tx>
          <c:spPr>
            <a:ln w="25400">
              <a:noFill/>
            </a:ln>
          </c:spPr>
          <c:cat>
            <c:strRef>
              <c:f>PTAsst!$B$45:$E$45</c:f>
              <c:strCache>
                <c:ptCount val="4"/>
                <c:pt idx="0">
                  <c:v>Fall 2012</c:v>
                </c:pt>
                <c:pt idx="1">
                  <c:v>Spring 2013</c:v>
                </c:pt>
                <c:pt idx="2">
                  <c:v>Fall 2013</c:v>
                </c:pt>
                <c:pt idx="3">
                  <c:v>Spring 2014</c:v>
                </c:pt>
              </c:strCache>
            </c:strRef>
          </c:cat>
          <c:val>
            <c:numRef>
              <c:f>PTAsst!$B$47:$E$47</c:f>
              <c:numCache>
                <c:formatCode>General</c:formatCode>
                <c:ptCount val="4"/>
                <c:pt idx="0">
                  <c:v>0</c:v>
                </c:pt>
                <c:pt idx="1">
                  <c:v>0</c:v>
                </c:pt>
                <c:pt idx="2">
                  <c:v>11</c:v>
                </c:pt>
                <c:pt idx="3">
                  <c:v>10</c:v>
                </c:pt>
              </c:numCache>
            </c:numRef>
          </c:val>
        </c:ser>
        <c:ser>
          <c:idx val="2"/>
          <c:order val="2"/>
          <c:tx>
            <c:strRef>
              <c:f>PTAsst!$A$48</c:f>
              <c:strCache>
                <c:ptCount val="1"/>
                <c:pt idx="0">
                  <c:v>Other HS Programs</c:v>
                </c:pt>
              </c:strCache>
            </c:strRef>
          </c:tx>
          <c:spPr>
            <a:ln w="25400">
              <a:noFill/>
            </a:ln>
          </c:spPr>
          <c:cat>
            <c:strRef>
              <c:f>PTAsst!$B$45:$E$45</c:f>
              <c:strCache>
                <c:ptCount val="4"/>
                <c:pt idx="0">
                  <c:v>Fall 2012</c:v>
                </c:pt>
                <c:pt idx="1">
                  <c:v>Spring 2013</c:v>
                </c:pt>
                <c:pt idx="2">
                  <c:v>Fall 2013</c:v>
                </c:pt>
                <c:pt idx="3">
                  <c:v>Spring 2014</c:v>
                </c:pt>
              </c:strCache>
            </c:strRef>
          </c:cat>
          <c:val>
            <c:numRef>
              <c:f>PTAsst!$B$48:$E$48</c:f>
              <c:numCache>
                <c:formatCode>General</c:formatCode>
                <c:ptCount val="4"/>
                <c:pt idx="0">
                  <c:v>0</c:v>
                </c:pt>
                <c:pt idx="1">
                  <c:v>0</c:v>
                </c:pt>
                <c:pt idx="2">
                  <c:v>1</c:v>
                </c:pt>
                <c:pt idx="3">
                  <c:v>1</c:v>
                </c:pt>
              </c:numCache>
            </c:numRef>
          </c:val>
        </c:ser>
        <c:dLbls>
          <c:showLegendKey val="0"/>
          <c:showVal val="0"/>
          <c:showCatName val="0"/>
          <c:showSerName val="0"/>
          <c:showPercent val="0"/>
          <c:showBubbleSize val="0"/>
        </c:dLbls>
        <c:axId val="283794696"/>
        <c:axId val="283791168"/>
      </c:areaChart>
      <c:catAx>
        <c:axId val="283794696"/>
        <c:scaling>
          <c:orientation val="minMax"/>
        </c:scaling>
        <c:delete val="0"/>
        <c:axPos val="b"/>
        <c:numFmt formatCode="General" sourceLinked="0"/>
        <c:majorTickMark val="out"/>
        <c:minorTickMark val="none"/>
        <c:tickLblPos val="nextTo"/>
        <c:crossAx val="283791168"/>
        <c:crosses val="autoZero"/>
        <c:auto val="1"/>
        <c:lblAlgn val="ctr"/>
        <c:lblOffset val="100"/>
        <c:noMultiLvlLbl val="0"/>
      </c:catAx>
      <c:valAx>
        <c:axId val="283791168"/>
        <c:scaling>
          <c:orientation val="minMax"/>
          <c:max val="70"/>
          <c:min val="0"/>
        </c:scaling>
        <c:delete val="0"/>
        <c:axPos val="l"/>
        <c:majorGridlines/>
        <c:numFmt formatCode="General" sourceLinked="1"/>
        <c:majorTickMark val="out"/>
        <c:minorTickMark val="none"/>
        <c:tickLblPos val="nextTo"/>
        <c:crossAx val="283794696"/>
        <c:crosses val="autoZero"/>
        <c:crossBetween val="midCat"/>
        <c:majorUnit val="10"/>
        <c:minorUnit val="5"/>
      </c:valAx>
    </c:plotArea>
    <c:legend>
      <c:legendPos val="b"/>
      <c:overlay val="0"/>
    </c:legend>
    <c:plotVisOnly val="1"/>
    <c:dispBlanksAs val="gap"/>
    <c:showDLblsOverMax val="0"/>
  </c:chart>
  <c:printSettings>
    <c:headerFooter/>
    <c:pageMargins b="0.75" l="0.7" r="0.7" t="0.75" header="0.3" footer="0.3"/>
    <c:pageSetup orientation="portrait"/>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Job Placement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Lbls>
            <c:dLbl>
              <c:idx val="0"/>
              <c:tx>
                <c:rich>
                  <a:bodyPr/>
                  <a:lstStyle/>
                  <a:p>
                    <a:r>
                      <a:rPr lang="en-US"/>
                      <a:t>n/a</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(RadTech!$A$9,RadTech!$A$11)</c:f>
              <c:strCache>
                <c:ptCount val="2"/>
                <c:pt idx="0">
                  <c:v>Radiologic Technology</c:v>
                </c:pt>
                <c:pt idx="1">
                  <c:v>All Programs - Average</c:v>
                </c:pt>
              </c:strCache>
            </c:strRef>
          </c:cat>
          <c:val>
            <c:numRef>
              <c:f>(RadTech!$D$9,RadTech!$D$11)</c:f>
              <c:numCache>
                <c:formatCode>0%</c:formatCode>
                <c:ptCount val="2"/>
                <c:pt idx="0">
                  <c:v>0</c:v>
                </c:pt>
                <c:pt idx="1">
                  <c:v>0.74</c:v>
                </c:pt>
              </c:numCache>
            </c:numRef>
          </c:val>
        </c:ser>
        <c:dLbls>
          <c:showLegendKey val="0"/>
          <c:showVal val="0"/>
          <c:showCatName val="0"/>
          <c:showSerName val="0"/>
          <c:showPercent val="0"/>
          <c:showBubbleSize val="0"/>
        </c:dLbls>
        <c:gapWidth val="150"/>
        <c:axId val="283795480"/>
        <c:axId val="283793520"/>
      </c:barChart>
      <c:catAx>
        <c:axId val="283795480"/>
        <c:scaling>
          <c:orientation val="maxMin"/>
        </c:scaling>
        <c:delete val="0"/>
        <c:axPos val="l"/>
        <c:numFmt formatCode="General" sourceLinked="0"/>
        <c:majorTickMark val="out"/>
        <c:minorTickMark val="none"/>
        <c:tickLblPos val="nextTo"/>
        <c:crossAx val="283793520"/>
        <c:crosses val="autoZero"/>
        <c:auto val="1"/>
        <c:lblAlgn val="ctr"/>
        <c:lblOffset val="100"/>
        <c:noMultiLvlLbl val="0"/>
      </c:catAx>
      <c:valAx>
        <c:axId val="283793520"/>
        <c:scaling>
          <c:orientation val="minMax"/>
          <c:max val="1"/>
          <c:min val="0"/>
        </c:scaling>
        <c:delete val="0"/>
        <c:axPos val="t"/>
        <c:majorGridlines/>
        <c:numFmt formatCode="0%" sourceLinked="1"/>
        <c:majorTickMark val="out"/>
        <c:minorTickMark val="none"/>
        <c:tickLblPos val="nextTo"/>
        <c:crossAx val="283795480"/>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Retention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Pt>
            <c:idx val="3"/>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RadTech!$A$9:$A$12</c:f>
              <c:strCache>
                <c:ptCount val="4"/>
                <c:pt idx="0">
                  <c:v>Radiologic Technology</c:v>
                </c:pt>
                <c:pt idx="1">
                  <c:v>Pre-Rad Tech</c:v>
                </c:pt>
                <c:pt idx="2">
                  <c:v>All Programs - Average</c:v>
                </c:pt>
                <c:pt idx="3">
                  <c:v>Pre-Programs - Average</c:v>
                </c:pt>
              </c:strCache>
            </c:strRef>
          </c:cat>
          <c:val>
            <c:numRef>
              <c:f>RadTech!$G$9:$G$12</c:f>
              <c:numCache>
                <c:formatCode>0%</c:formatCode>
                <c:ptCount val="4"/>
                <c:pt idx="0">
                  <c:v>1</c:v>
                </c:pt>
                <c:pt idx="1">
                  <c:v>0.51</c:v>
                </c:pt>
                <c:pt idx="2">
                  <c:v>0.73</c:v>
                </c:pt>
                <c:pt idx="3">
                  <c:v>0.46</c:v>
                </c:pt>
              </c:numCache>
            </c:numRef>
          </c:val>
        </c:ser>
        <c:dLbls>
          <c:showLegendKey val="0"/>
          <c:showVal val="0"/>
          <c:showCatName val="0"/>
          <c:showSerName val="0"/>
          <c:showPercent val="0"/>
          <c:showBubbleSize val="0"/>
        </c:dLbls>
        <c:gapWidth val="150"/>
        <c:axId val="283796264"/>
        <c:axId val="283797440"/>
      </c:barChart>
      <c:catAx>
        <c:axId val="283796264"/>
        <c:scaling>
          <c:orientation val="maxMin"/>
        </c:scaling>
        <c:delete val="0"/>
        <c:axPos val="l"/>
        <c:numFmt formatCode="General" sourceLinked="0"/>
        <c:majorTickMark val="out"/>
        <c:minorTickMark val="none"/>
        <c:tickLblPos val="nextTo"/>
        <c:crossAx val="283797440"/>
        <c:crosses val="autoZero"/>
        <c:auto val="1"/>
        <c:lblAlgn val="ctr"/>
        <c:lblOffset val="100"/>
        <c:noMultiLvlLbl val="0"/>
      </c:catAx>
      <c:valAx>
        <c:axId val="283797440"/>
        <c:scaling>
          <c:orientation val="minMax"/>
          <c:max val="1"/>
          <c:min val="0"/>
        </c:scaling>
        <c:delete val="0"/>
        <c:axPos val="t"/>
        <c:majorGridlines/>
        <c:numFmt formatCode="0%" sourceLinked="1"/>
        <c:majorTickMark val="out"/>
        <c:minorTickMark val="none"/>
        <c:tickLblPos val="nextTo"/>
        <c:crossAx val="283796264"/>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strRef>
              <c:f>RadTech!$A$9</c:f>
              <c:strCache>
                <c:ptCount val="1"/>
                <c:pt idx="0">
                  <c:v>Radiologic Technology</c:v>
                </c:pt>
              </c:strCache>
            </c:strRef>
          </c:tx>
          <c:invertIfNegative val="0"/>
          <c:dPt>
            <c:idx val="1"/>
            <c:invertIfNegative val="0"/>
            <c:bubble3D val="0"/>
            <c:spPr>
              <a:solidFill>
                <a:schemeClr val="accent1"/>
              </a:solidFill>
            </c:spPr>
          </c:dPt>
          <c:cat>
            <c:strRef>
              <c:f>RadTech!$K$8:$L$8</c:f>
              <c:strCache>
                <c:ptCount val="2"/>
                <c:pt idx="0">
                  <c:v>Annual Cost per FTE</c:v>
                </c:pt>
                <c:pt idx="1">
                  <c:v>Annual Cost per Graduate</c:v>
                </c:pt>
              </c:strCache>
            </c:strRef>
          </c:cat>
          <c:val>
            <c:numRef>
              <c:f>RadTech!$K$9:$L$9</c:f>
              <c:numCache>
                <c:formatCode>"$"#,##0</c:formatCode>
                <c:ptCount val="2"/>
                <c:pt idx="0">
                  <c:v>658.93499999999995</c:v>
                </c:pt>
                <c:pt idx="1">
                  <c:v>1694.4042857142856</c:v>
                </c:pt>
              </c:numCache>
            </c:numRef>
          </c:val>
        </c:ser>
        <c:ser>
          <c:idx val="1"/>
          <c:order val="1"/>
          <c:tx>
            <c:strRef>
              <c:f>RadTech!$A$11</c:f>
              <c:strCache>
                <c:ptCount val="1"/>
                <c:pt idx="0">
                  <c:v>All Programs - Average</c:v>
                </c:pt>
              </c:strCache>
            </c:strRef>
          </c:tx>
          <c:invertIfNegative val="0"/>
          <c:cat>
            <c:strRef>
              <c:f>RadTech!$K$8:$L$8</c:f>
              <c:strCache>
                <c:ptCount val="2"/>
                <c:pt idx="0">
                  <c:v>Annual Cost per FTE</c:v>
                </c:pt>
                <c:pt idx="1">
                  <c:v>Annual Cost per Graduate</c:v>
                </c:pt>
              </c:strCache>
            </c:strRef>
          </c:cat>
          <c:val>
            <c:numRef>
              <c:f>RadTech!$K$11:$L$11</c:f>
              <c:numCache>
                <c:formatCode>"$"#,##0</c:formatCode>
                <c:ptCount val="2"/>
                <c:pt idx="0">
                  <c:v>7144</c:v>
                </c:pt>
                <c:pt idx="1">
                  <c:v>30340</c:v>
                </c:pt>
              </c:numCache>
            </c:numRef>
          </c:val>
        </c:ser>
        <c:dLbls>
          <c:showLegendKey val="0"/>
          <c:showVal val="0"/>
          <c:showCatName val="0"/>
          <c:showSerName val="0"/>
          <c:showPercent val="0"/>
          <c:showBubbleSize val="0"/>
        </c:dLbls>
        <c:gapWidth val="150"/>
        <c:axId val="283797832"/>
        <c:axId val="283788424"/>
      </c:barChart>
      <c:catAx>
        <c:axId val="283797832"/>
        <c:scaling>
          <c:orientation val="maxMin"/>
        </c:scaling>
        <c:delete val="0"/>
        <c:axPos val="l"/>
        <c:numFmt formatCode="General" sourceLinked="0"/>
        <c:majorTickMark val="out"/>
        <c:minorTickMark val="none"/>
        <c:tickLblPos val="nextTo"/>
        <c:crossAx val="283788424"/>
        <c:crosses val="autoZero"/>
        <c:auto val="1"/>
        <c:lblAlgn val="ctr"/>
        <c:lblOffset val="100"/>
        <c:noMultiLvlLbl val="0"/>
      </c:catAx>
      <c:valAx>
        <c:axId val="283788424"/>
        <c:scaling>
          <c:orientation val="minMax"/>
          <c:max val="40000"/>
          <c:min val="0"/>
        </c:scaling>
        <c:delete val="0"/>
        <c:axPos val="t"/>
        <c:majorGridlines/>
        <c:numFmt formatCode="&quot;$&quot;#,##0" sourceLinked="1"/>
        <c:majorTickMark val="out"/>
        <c:minorTickMark val="none"/>
        <c:tickLblPos val="nextTo"/>
        <c:crossAx val="283797832"/>
        <c:crosses val="autoZero"/>
        <c:crossBetween val="between"/>
        <c:majorUnit val="1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Pipeline to Program</a:t>
            </a:r>
          </a:p>
        </c:rich>
      </c:tx>
      <c:overlay val="0"/>
    </c:title>
    <c:autoTitleDeleted val="0"/>
    <c:plotArea>
      <c:layout>
        <c:manualLayout>
          <c:layoutTarget val="inner"/>
          <c:xMode val="edge"/>
          <c:yMode val="edge"/>
          <c:x val="8.6882135278747177E-2"/>
          <c:y val="0.2710309762004387"/>
          <c:w val="0.80898982282003173"/>
          <c:h val="0.47689451861995513"/>
        </c:manualLayout>
      </c:layout>
      <c:areaChart>
        <c:grouping val="stacked"/>
        <c:varyColors val="0"/>
        <c:ser>
          <c:idx val="0"/>
          <c:order val="0"/>
          <c:tx>
            <c:strRef>
              <c:f>RadTech!$A$48</c:f>
              <c:strCache>
                <c:ptCount val="1"/>
                <c:pt idx="0">
                  <c:v>Pre Students</c:v>
                </c:pt>
              </c:strCache>
            </c:strRef>
          </c:tx>
          <c:spPr>
            <a:ln w="25400">
              <a:noFill/>
            </a:ln>
          </c:spPr>
          <c:cat>
            <c:strRef>
              <c:f>RadTech!$B$47:$E$47</c:f>
              <c:strCache>
                <c:ptCount val="4"/>
                <c:pt idx="0">
                  <c:v>Fall 2012</c:v>
                </c:pt>
                <c:pt idx="1">
                  <c:v>Spring 2013</c:v>
                </c:pt>
                <c:pt idx="2">
                  <c:v>Fall 2013</c:v>
                </c:pt>
                <c:pt idx="3">
                  <c:v>Spring 2014</c:v>
                </c:pt>
              </c:strCache>
            </c:strRef>
          </c:cat>
          <c:val>
            <c:numRef>
              <c:f>RadTech!$B$48:$E$48</c:f>
              <c:numCache>
                <c:formatCode>General</c:formatCode>
                <c:ptCount val="4"/>
                <c:pt idx="0">
                  <c:v>51</c:v>
                </c:pt>
                <c:pt idx="1">
                  <c:v>44</c:v>
                </c:pt>
                <c:pt idx="2">
                  <c:v>16</c:v>
                </c:pt>
                <c:pt idx="3">
                  <c:v>10</c:v>
                </c:pt>
              </c:numCache>
            </c:numRef>
          </c:val>
        </c:ser>
        <c:ser>
          <c:idx val="1"/>
          <c:order val="1"/>
          <c:tx>
            <c:strRef>
              <c:f>RadTech!$A$49</c:f>
              <c:strCache>
                <c:ptCount val="1"/>
                <c:pt idx="0">
                  <c:v>Program Students</c:v>
                </c:pt>
              </c:strCache>
            </c:strRef>
          </c:tx>
          <c:spPr>
            <a:ln w="25400">
              <a:noFill/>
            </a:ln>
          </c:spPr>
          <c:cat>
            <c:strRef>
              <c:f>RadTech!$B$47:$E$47</c:f>
              <c:strCache>
                <c:ptCount val="4"/>
                <c:pt idx="0">
                  <c:v>Fall 2012</c:v>
                </c:pt>
                <c:pt idx="1">
                  <c:v>Spring 2013</c:v>
                </c:pt>
                <c:pt idx="2">
                  <c:v>Fall 2013</c:v>
                </c:pt>
                <c:pt idx="3">
                  <c:v>Spring 2014</c:v>
                </c:pt>
              </c:strCache>
            </c:strRef>
          </c:cat>
          <c:val>
            <c:numRef>
              <c:f>RadTech!$B$49:$E$49</c:f>
              <c:numCache>
                <c:formatCode>General</c:formatCode>
                <c:ptCount val="4"/>
                <c:pt idx="0">
                  <c:v>0</c:v>
                </c:pt>
                <c:pt idx="1">
                  <c:v>0</c:v>
                </c:pt>
                <c:pt idx="2">
                  <c:v>5</c:v>
                </c:pt>
                <c:pt idx="3">
                  <c:v>5</c:v>
                </c:pt>
              </c:numCache>
            </c:numRef>
          </c:val>
        </c:ser>
        <c:ser>
          <c:idx val="2"/>
          <c:order val="2"/>
          <c:tx>
            <c:strRef>
              <c:f>RadTech!$A$50</c:f>
              <c:strCache>
                <c:ptCount val="1"/>
                <c:pt idx="0">
                  <c:v>Other HS Programs</c:v>
                </c:pt>
              </c:strCache>
            </c:strRef>
          </c:tx>
          <c:spPr>
            <a:ln w="25400">
              <a:noFill/>
            </a:ln>
          </c:spPr>
          <c:cat>
            <c:strRef>
              <c:f>RadTech!$B$47:$E$47</c:f>
              <c:strCache>
                <c:ptCount val="4"/>
                <c:pt idx="0">
                  <c:v>Fall 2012</c:v>
                </c:pt>
                <c:pt idx="1">
                  <c:v>Spring 2013</c:v>
                </c:pt>
                <c:pt idx="2">
                  <c:v>Fall 2013</c:v>
                </c:pt>
                <c:pt idx="3">
                  <c:v>Spring 2014</c:v>
                </c:pt>
              </c:strCache>
            </c:strRef>
          </c:cat>
          <c:val>
            <c:numRef>
              <c:f>RadTech!$B$50:$E$50</c:f>
              <c:numCache>
                <c:formatCode>General</c:formatCode>
                <c:ptCount val="4"/>
                <c:pt idx="0">
                  <c:v>0</c:v>
                </c:pt>
                <c:pt idx="1">
                  <c:v>4</c:v>
                </c:pt>
                <c:pt idx="2">
                  <c:v>7</c:v>
                </c:pt>
                <c:pt idx="3">
                  <c:v>9</c:v>
                </c:pt>
              </c:numCache>
            </c:numRef>
          </c:val>
        </c:ser>
        <c:dLbls>
          <c:showLegendKey val="0"/>
          <c:showVal val="0"/>
          <c:showCatName val="0"/>
          <c:showSerName val="0"/>
          <c:showPercent val="0"/>
          <c:showBubbleSize val="0"/>
        </c:dLbls>
        <c:axId val="283786464"/>
        <c:axId val="283786856"/>
      </c:areaChart>
      <c:catAx>
        <c:axId val="283786464"/>
        <c:scaling>
          <c:orientation val="minMax"/>
        </c:scaling>
        <c:delete val="0"/>
        <c:axPos val="b"/>
        <c:numFmt formatCode="General" sourceLinked="0"/>
        <c:majorTickMark val="out"/>
        <c:minorTickMark val="none"/>
        <c:tickLblPos val="nextTo"/>
        <c:crossAx val="283786856"/>
        <c:crosses val="autoZero"/>
        <c:auto val="1"/>
        <c:lblAlgn val="ctr"/>
        <c:lblOffset val="100"/>
        <c:noMultiLvlLbl val="0"/>
      </c:catAx>
      <c:valAx>
        <c:axId val="283786856"/>
        <c:scaling>
          <c:orientation val="minMax"/>
          <c:max val="60"/>
          <c:min val="0"/>
        </c:scaling>
        <c:delete val="0"/>
        <c:axPos val="l"/>
        <c:majorGridlines/>
        <c:numFmt formatCode="General" sourceLinked="1"/>
        <c:majorTickMark val="out"/>
        <c:minorTickMark val="none"/>
        <c:tickLblPos val="nextTo"/>
        <c:crossAx val="283786464"/>
        <c:crosses val="autoZero"/>
        <c:crossBetween val="midCat"/>
        <c:majorUnit val="10"/>
        <c:minorUnit val="5"/>
      </c:valAx>
    </c:plotArea>
    <c:legend>
      <c:legendPos val="b"/>
      <c:overlay val="0"/>
    </c:legend>
    <c:plotVisOnly val="1"/>
    <c:dispBlanksAs val="gap"/>
    <c:showDLblsOverMax val="0"/>
  </c:chart>
  <c:printSettings>
    <c:headerFooter/>
    <c:pageMargins b="0.75" l="0.7" r="0.7" t="0.75" header="0.3" footer="0.3"/>
    <c:pageSetup orientation="portrait"/>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Job Placement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Lbls>
            <c:dLbl>
              <c:idx val="0"/>
              <c:tx>
                <c:rich>
                  <a:bodyPr/>
                  <a:lstStyle/>
                  <a:p>
                    <a:r>
                      <a:rPr lang="en-US"/>
                      <a:t>n/a</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(RespCare!$A$9,RespCare!$A$11)</c:f>
              <c:strCache>
                <c:ptCount val="2"/>
                <c:pt idx="0">
                  <c:v>Respiratory Care</c:v>
                </c:pt>
                <c:pt idx="1">
                  <c:v>All Programs - Average</c:v>
                </c:pt>
              </c:strCache>
            </c:strRef>
          </c:cat>
          <c:val>
            <c:numRef>
              <c:f>(RespCare!$D$9,RespCare!$D$11)</c:f>
              <c:numCache>
                <c:formatCode>0%</c:formatCode>
                <c:ptCount val="2"/>
                <c:pt idx="0">
                  <c:v>0</c:v>
                </c:pt>
                <c:pt idx="1">
                  <c:v>0.74</c:v>
                </c:pt>
              </c:numCache>
            </c:numRef>
          </c:val>
        </c:ser>
        <c:dLbls>
          <c:showLegendKey val="0"/>
          <c:showVal val="0"/>
          <c:showCatName val="0"/>
          <c:showSerName val="0"/>
          <c:showPercent val="0"/>
          <c:showBubbleSize val="0"/>
        </c:dLbls>
        <c:gapWidth val="150"/>
        <c:axId val="283787640"/>
        <c:axId val="283789600"/>
      </c:barChart>
      <c:catAx>
        <c:axId val="283787640"/>
        <c:scaling>
          <c:orientation val="maxMin"/>
        </c:scaling>
        <c:delete val="0"/>
        <c:axPos val="l"/>
        <c:numFmt formatCode="General" sourceLinked="0"/>
        <c:majorTickMark val="out"/>
        <c:minorTickMark val="none"/>
        <c:tickLblPos val="nextTo"/>
        <c:crossAx val="283789600"/>
        <c:crosses val="autoZero"/>
        <c:auto val="1"/>
        <c:lblAlgn val="ctr"/>
        <c:lblOffset val="100"/>
        <c:noMultiLvlLbl val="0"/>
      </c:catAx>
      <c:valAx>
        <c:axId val="283789600"/>
        <c:scaling>
          <c:orientation val="minMax"/>
          <c:max val="1"/>
          <c:min val="0"/>
        </c:scaling>
        <c:delete val="0"/>
        <c:axPos val="t"/>
        <c:majorGridlines/>
        <c:numFmt formatCode="0%" sourceLinked="1"/>
        <c:majorTickMark val="out"/>
        <c:minorTickMark val="none"/>
        <c:tickLblPos val="nextTo"/>
        <c:crossAx val="283787640"/>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Retention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Pt>
            <c:idx val="3"/>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RespCare!$A$9:$A$12</c:f>
              <c:strCache>
                <c:ptCount val="4"/>
                <c:pt idx="0">
                  <c:v>Respiratory Care</c:v>
                </c:pt>
                <c:pt idx="1">
                  <c:v>Pre-Resp Care</c:v>
                </c:pt>
                <c:pt idx="2">
                  <c:v>All Programs - Average</c:v>
                </c:pt>
                <c:pt idx="3">
                  <c:v>Pre-Programs - Average</c:v>
                </c:pt>
              </c:strCache>
            </c:strRef>
          </c:cat>
          <c:val>
            <c:numRef>
              <c:f>RespCare!$G$9:$G$12</c:f>
              <c:numCache>
                <c:formatCode>0%</c:formatCode>
                <c:ptCount val="4"/>
                <c:pt idx="0">
                  <c:v>0.8</c:v>
                </c:pt>
                <c:pt idx="1">
                  <c:v>0.5</c:v>
                </c:pt>
                <c:pt idx="2">
                  <c:v>0.73</c:v>
                </c:pt>
                <c:pt idx="3">
                  <c:v>0.46</c:v>
                </c:pt>
              </c:numCache>
            </c:numRef>
          </c:val>
        </c:ser>
        <c:dLbls>
          <c:showLegendKey val="0"/>
          <c:showVal val="0"/>
          <c:showCatName val="0"/>
          <c:showSerName val="0"/>
          <c:showPercent val="0"/>
          <c:showBubbleSize val="0"/>
        </c:dLbls>
        <c:gapWidth val="150"/>
        <c:axId val="283792736"/>
        <c:axId val="283791560"/>
      </c:barChart>
      <c:catAx>
        <c:axId val="283792736"/>
        <c:scaling>
          <c:orientation val="maxMin"/>
        </c:scaling>
        <c:delete val="0"/>
        <c:axPos val="l"/>
        <c:numFmt formatCode="General" sourceLinked="0"/>
        <c:majorTickMark val="out"/>
        <c:minorTickMark val="none"/>
        <c:tickLblPos val="nextTo"/>
        <c:crossAx val="283791560"/>
        <c:crosses val="autoZero"/>
        <c:auto val="1"/>
        <c:lblAlgn val="ctr"/>
        <c:lblOffset val="100"/>
        <c:noMultiLvlLbl val="0"/>
      </c:catAx>
      <c:valAx>
        <c:axId val="283791560"/>
        <c:scaling>
          <c:orientation val="minMax"/>
          <c:max val="1"/>
          <c:min val="0"/>
        </c:scaling>
        <c:delete val="0"/>
        <c:axPos val="t"/>
        <c:majorGridlines/>
        <c:numFmt formatCode="0%" sourceLinked="1"/>
        <c:majorTickMark val="out"/>
        <c:minorTickMark val="none"/>
        <c:tickLblPos val="nextTo"/>
        <c:crossAx val="283792736"/>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strRef>
              <c:f>RespCare!$A$9</c:f>
              <c:strCache>
                <c:ptCount val="1"/>
                <c:pt idx="0">
                  <c:v>Respiratory Care</c:v>
                </c:pt>
              </c:strCache>
            </c:strRef>
          </c:tx>
          <c:invertIfNegative val="0"/>
          <c:dPt>
            <c:idx val="1"/>
            <c:invertIfNegative val="0"/>
            <c:bubble3D val="0"/>
            <c:spPr>
              <a:solidFill>
                <a:schemeClr val="accent1"/>
              </a:solidFill>
            </c:spPr>
          </c:dPt>
          <c:cat>
            <c:strRef>
              <c:f>RespCare!$K$8:$L$8</c:f>
              <c:strCache>
                <c:ptCount val="2"/>
                <c:pt idx="0">
                  <c:v>Annual Cost per FTE</c:v>
                </c:pt>
                <c:pt idx="1">
                  <c:v>Annual Cost per Graduate</c:v>
                </c:pt>
              </c:strCache>
            </c:strRef>
          </c:cat>
          <c:val>
            <c:numRef>
              <c:f>RespCare!$K$9:$L$9</c:f>
              <c:numCache>
                <c:formatCode>"$"#,##0</c:formatCode>
                <c:ptCount val="2"/>
                <c:pt idx="0">
                  <c:v>10541.675138121547</c:v>
                </c:pt>
                <c:pt idx="1">
                  <c:v>21200.48</c:v>
                </c:pt>
              </c:numCache>
            </c:numRef>
          </c:val>
        </c:ser>
        <c:ser>
          <c:idx val="1"/>
          <c:order val="1"/>
          <c:tx>
            <c:strRef>
              <c:f>RespCare!$A$11</c:f>
              <c:strCache>
                <c:ptCount val="1"/>
                <c:pt idx="0">
                  <c:v>All Programs - Average</c:v>
                </c:pt>
              </c:strCache>
            </c:strRef>
          </c:tx>
          <c:invertIfNegative val="0"/>
          <c:cat>
            <c:strRef>
              <c:f>RespCare!$K$8:$L$8</c:f>
              <c:strCache>
                <c:ptCount val="2"/>
                <c:pt idx="0">
                  <c:v>Annual Cost per FTE</c:v>
                </c:pt>
                <c:pt idx="1">
                  <c:v>Annual Cost per Graduate</c:v>
                </c:pt>
              </c:strCache>
            </c:strRef>
          </c:cat>
          <c:val>
            <c:numRef>
              <c:f>RespCare!$K$11:$L$11</c:f>
              <c:numCache>
                <c:formatCode>"$"#,##0</c:formatCode>
                <c:ptCount val="2"/>
                <c:pt idx="0">
                  <c:v>7144</c:v>
                </c:pt>
                <c:pt idx="1">
                  <c:v>30340</c:v>
                </c:pt>
              </c:numCache>
            </c:numRef>
          </c:val>
        </c:ser>
        <c:dLbls>
          <c:showLegendKey val="0"/>
          <c:showVal val="0"/>
          <c:showCatName val="0"/>
          <c:showSerName val="0"/>
          <c:showPercent val="0"/>
          <c:showBubbleSize val="0"/>
        </c:dLbls>
        <c:gapWidth val="150"/>
        <c:axId val="283792344"/>
        <c:axId val="283793128"/>
      </c:barChart>
      <c:catAx>
        <c:axId val="283792344"/>
        <c:scaling>
          <c:orientation val="maxMin"/>
        </c:scaling>
        <c:delete val="0"/>
        <c:axPos val="l"/>
        <c:numFmt formatCode="General" sourceLinked="0"/>
        <c:majorTickMark val="out"/>
        <c:minorTickMark val="none"/>
        <c:tickLblPos val="nextTo"/>
        <c:crossAx val="283793128"/>
        <c:crosses val="autoZero"/>
        <c:auto val="1"/>
        <c:lblAlgn val="ctr"/>
        <c:lblOffset val="100"/>
        <c:noMultiLvlLbl val="0"/>
      </c:catAx>
      <c:valAx>
        <c:axId val="283793128"/>
        <c:scaling>
          <c:orientation val="minMax"/>
          <c:max val="40000"/>
          <c:min val="0"/>
        </c:scaling>
        <c:delete val="0"/>
        <c:axPos val="t"/>
        <c:majorGridlines/>
        <c:numFmt formatCode="&quot;$&quot;#,##0" sourceLinked="1"/>
        <c:majorTickMark val="out"/>
        <c:minorTickMark val="none"/>
        <c:tickLblPos val="nextTo"/>
        <c:crossAx val="283792344"/>
        <c:crosses val="autoZero"/>
        <c:crossBetween val="between"/>
        <c:majorUnit val="1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Success Rate</a:t>
            </a:r>
          </a:p>
        </c:rich>
      </c:tx>
      <c:overlay val="0"/>
    </c:title>
    <c:autoTitleDeleted val="0"/>
    <c:plotArea>
      <c:layout/>
      <c:barChart>
        <c:barDir val="bar"/>
        <c:grouping val="clustered"/>
        <c:varyColors val="0"/>
        <c:ser>
          <c:idx val="0"/>
          <c:order val="0"/>
          <c:tx>
            <c:v>RetentionRate</c:v>
          </c:tx>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Accounting!$A$9:$A$10</c:f>
              <c:strCache>
                <c:ptCount val="2"/>
                <c:pt idx="0">
                  <c:v>Accounting</c:v>
                </c:pt>
                <c:pt idx="1">
                  <c:v>All Programs - Average</c:v>
                </c:pt>
              </c:strCache>
            </c:strRef>
          </c:cat>
          <c:val>
            <c:numRef>
              <c:f>Accounting!$H$9:$H$10</c:f>
              <c:numCache>
                <c:formatCode>0%</c:formatCode>
                <c:ptCount val="2"/>
                <c:pt idx="0">
                  <c:v>0.76</c:v>
                </c:pt>
                <c:pt idx="1">
                  <c:v>0.85</c:v>
                </c:pt>
              </c:numCache>
            </c:numRef>
          </c:val>
        </c:ser>
        <c:dLbls>
          <c:showLegendKey val="0"/>
          <c:showVal val="0"/>
          <c:showCatName val="0"/>
          <c:showSerName val="0"/>
          <c:showPercent val="0"/>
          <c:showBubbleSize val="0"/>
        </c:dLbls>
        <c:gapWidth val="150"/>
        <c:axId val="270257520"/>
        <c:axId val="270257912"/>
      </c:barChart>
      <c:catAx>
        <c:axId val="270257520"/>
        <c:scaling>
          <c:orientation val="maxMin"/>
        </c:scaling>
        <c:delete val="0"/>
        <c:axPos val="l"/>
        <c:numFmt formatCode="General" sourceLinked="0"/>
        <c:majorTickMark val="out"/>
        <c:minorTickMark val="none"/>
        <c:tickLblPos val="nextTo"/>
        <c:crossAx val="270257912"/>
        <c:crosses val="autoZero"/>
        <c:auto val="1"/>
        <c:lblAlgn val="ctr"/>
        <c:lblOffset val="100"/>
        <c:noMultiLvlLbl val="0"/>
      </c:catAx>
      <c:valAx>
        <c:axId val="270257912"/>
        <c:scaling>
          <c:orientation val="minMax"/>
          <c:max val="1"/>
          <c:min val="0"/>
        </c:scaling>
        <c:delete val="0"/>
        <c:axPos val="t"/>
        <c:majorGridlines/>
        <c:numFmt formatCode="0%" sourceLinked="1"/>
        <c:majorTickMark val="out"/>
        <c:minorTickMark val="none"/>
        <c:tickLblPos val="nextTo"/>
        <c:crossAx val="270257520"/>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Pipeline to Program</a:t>
            </a:r>
          </a:p>
        </c:rich>
      </c:tx>
      <c:overlay val="0"/>
    </c:title>
    <c:autoTitleDeleted val="0"/>
    <c:plotArea>
      <c:layout>
        <c:manualLayout>
          <c:layoutTarget val="inner"/>
          <c:xMode val="edge"/>
          <c:yMode val="edge"/>
          <c:x val="8.6882135278747177E-2"/>
          <c:y val="0.2710309762004387"/>
          <c:w val="0.80898982282003173"/>
          <c:h val="0.47689451861995513"/>
        </c:manualLayout>
      </c:layout>
      <c:areaChart>
        <c:grouping val="stacked"/>
        <c:varyColors val="0"/>
        <c:ser>
          <c:idx val="0"/>
          <c:order val="0"/>
          <c:tx>
            <c:strRef>
              <c:f>RespCare!$A$46</c:f>
              <c:strCache>
                <c:ptCount val="1"/>
                <c:pt idx="0">
                  <c:v>Pre Students</c:v>
                </c:pt>
              </c:strCache>
            </c:strRef>
          </c:tx>
          <c:spPr>
            <a:ln w="25400">
              <a:noFill/>
            </a:ln>
          </c:spPr>
          <c:cat>
            <c:strRef>
              <c:f>RespCare!$B$45:$E$45</c:f>
              <c:strCache>
                <c:ptCount val="4"/>
                <c:pt idx="0">
                  <c:v>Fall 2012</c:v>
                </c:pt>
                <c:pt idx="1">
                  <c:v>Spring 2013</c:v>
                </c:pt>
                <c:pt idx="2">
                  <c:v>Fall 2013</c:v>
                </c:pt>
                <c:pt idx="3">
                  <c:v>Spring 2014</c:v>
                </c:pt>
              </c:strCache>
            </c:strRef>
          </c:cat>
          <c:val>
            <c:numRef>
              <c:f>RespCare!$B$46:$E$46</c:f>
              <c:numCache>
                <c:formatCode>General</c:formatCode>
                <c:ptCount val="4"/>
                <c:pt idx="0">
                  <c:v>8</c:v>
                </c:pt>
                <c:pt idx="1">
                  <c:v>7</c:v>
                </c:pt>
                <c:pt idx="2">
                  <c:v>1</c:v>
                </c:pt>
                <c:pt idx="3">
                  <c:v>0</c:v>
                </c:pt>
              </c:numCache>
            </c:numRef>
          </c:val>
        </c:ser>
        <c:ser>
          <c:idx val="1"/>
          <c:order val="1"/>
          <c:tx>
            <c:strRef>
              <c:f>RespCare!$A$47</c:f>
              <c:strCache>
                <c:ptCount val="1"/>
                <c:pt idx="0">
                  <c:v>Program Students</c:v>
                </c:pt>
              </c:strCache>
            </c:strRef>
          </c:tx>
          <c:spPr>
            <a:ln w="25400">
              <a:noFill/>
            </a:ln>
          </c:spPr>
          <c:cat>
            <c:strRef>
              <c:f>RespCare!$B$45:$E$45</c:f>
              <c:strCache>
                <c:ptCount val="4"/>
                <c:pt idx="0">
                  <c:v>Fall 2012</c:v>
                </c:pt>
                <c:pt idx="1">
                  <c:v>Spring 2013</c:v>
                </c:pt>
                <c:pt idx="2">
                  <c:v>Fall 2013</c:v>
                </c:pt>
                <c:pt idx="3">
                  <c:v>Spring 2014</c:v>
                </c:pt>
              </c:strCache>
            </c:strRef>
          </c:cat>
          <c:val>
            <c:numRef>
              <c:f>RespCare!$B$47:$E$47</c:f>
              <c:numCache>
                <c:formatCode>General</c:formatCode>
                <c:ptCount val="4"/>
                <c:pt idx="0">
                  <c:v>0</c:v>
                </c:pt>
                <c:pt idx="1">
                  <c:v>0</c:v>
                </c:pt>
                <c:pt idx="2">
                  <c:v>3</c:v>
                </c:pt>
                <c:pt idx="3">
                  <c:v>2</c:v>
                </c:pt>
              </c:numCache>
            </c:numRef>
          </c:val>
        </c:ser>
        <c:ser>
          <c:idx val="2"/>
          <c:order val="2"/>
          <c:tx>
            <c:strRef>
              <c:f>RespCare!$A$48</c:f>
              <c:strCache>
                <c:ptCount val="1"/>
                <c:pt idx="0">
                  <c:v>Other HS Programs</c:v>
                </c:pt>
              </c:strCache>
            </c:strRef>
          </c:tx>
          <c:spPr>
            <a:ln w="25400">
              <a:noFill/>
            </a:ln>
          </c:spPr>
          <c:cat>
            <c:strRef>
              <c:f>RespCare!$B$45:$E$45</c:f>
              <c:strCache>
                <c:ptCount val="4"/>
                <c:pt idx="0">
                  <c:v>Fall 2012</c:v>
                </c:pt>
                <c:pt idx="1">
                  <c:v>Spring 2013</c:v>
                </c:pt>
                <c:pt idx="2">
                  <c:v>Fall 2013</c:v>
                </c:pt>
                <c:pt idx="3">
                  <c:v>Spring 2014</c:v>
                </c:pt>
              </c:strCache>
            </c:strRef>
          </c:cat>
          <c:val>
            <c:numRef>
              <c:f>RespCare!$B$48:$E$48</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axId val="285350112"/>
        <c:axId val="285351288"/>
      </c:areaChart>
      <c:catAx>
        <c:axId val="285350112"/>
        <c:scaling>
          <c:orientation val="minMax"/>
        </c:scaling>
        <c:delete val="0"/>
        <c:axPos val="b"/>
        <c:numFmt formatCode="General" sourceLinked="0"/>
        <c:majorTickMark val="out"/>
        <c:minorTickMark val="none"/>
        <c:tickLblPos val="nextTo"/>
        <c:crossAx val="285351288"/>
        <c:crosses val="autoZero"/>
        <c:auto val="1"/>
        <c:lblAlgn val="ctr"/>
        <c:lblOffset val="100"/>
        <c:noMultiLvlLbl val="0"/>
      </c:catAx>
      <c:valAx>
        <c:axId val="285351288"/>
        <c:scaling>
          <c:orientation val="minMax"/>
          <c:max val="25"/>
          <c:min val="0"/>
        </c:scaling>
        <c:delete val="0"/>
        <c:axPos val="l"/>
        <c:majorGridlines/>
        <c:numFmt formatCode="General" sourceLinked="1"/>
        <c:majorTickMark val="out"/>
        <c:minorTickMark val="none"/>
        <c:tickLblPos val="nextTo"/>
        <c:crossAx val="285350112"/>
        <c:crosses val="autoZero"/>
        <c:crossBetween val="midCat"/>
        <c:majorUnit val="5"/>
        <c:minorUnit val="1"/>
      </c:valAx>
    </c:plotArea>
    <c:legend>
      <c:legendPos val="b"/>
      <c:overlay val="0"/>
    </c:legend>
    <c:plotVisOnly val="1"/>
    <c:dispBlanksAs val="gap"/>
    <c:showDLblsOverMax val="0"/>
  </c:chart>
  <c:printSettings>
    <c:headerFooter/>
    <c:pageMargins b="0.75" l="0.7" r="0.7" t="0.75" header="0.3" footer="0.3"/>
    <c:pageSetup orientation="portrait"/>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Job Placement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Lbls>
            <c:spPr>
              <a:noFill/>
              <a:ln>
                <a:noFill/>
              </a:ln>
              <a:effectLst/>
            </c:spPr>
            <c:txPr>
              <a:bodyPr wrap="square" lIns="38100" tIns="19050" rIns="38100" bIns="19050" anchor="ctr">
                <a:spAutoFit/>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(SET!$A$9,SET!$A$11)</c:f>
              <c:strCache>
                <c:ptCount val="2"/>
                <c:pt idx="0">
                  <c:v>SET - AAS &amp; CAS</c:v>
                </c:pt>
                <c:pt idx="1">
                  <c:v>All Programs - Average</c:v>
                </c:pt>
              </c:strCache>
            </c:strRef>
          </c:cat>
          <c:val>
            <c:numRef>
              <c:f>(SET!$D$9,SET!$D$11)</c:f>
              <c:numCache>
                <c:formatCode>0%</c:formatCode>
                <c:ptCount val="2"/>
                <c:pt idx="0">
                  <c:v>0.33</c:v>
                </c:pt>
                <c:pt idx="1">
                  <c:v>0.74</c:v>
                </c:pt>
              </c:numCache>
            </c:numRef>
          </c:val>
        </c:ser>
        <c:dLbls>
          <c:showLegendKey val="0"/>
          <c:showVal val="0"/>
          <c:showCatName val="0"/>
          <c:showSerName val="0"/>
          <c:showPercent val="0"/>
          <c:showBubbleSize val="0"/>
        </c:dLbls>
        <c:gapWidth val="150"/>
        <c:axId val="285342664"/>
        <c:axId val="285340312"/>
      </c:barChart>
      <c:catAx>
        <c:axId val="285342664"/>
        <c:scaling>
          <c:orientation val="maxMin"/>
        </c:scaling>
        <c:delete val="0"/>
        <c:axPos val="l"/>
        <c:numFmt formatCode="General" sourceLinked="1"/>
        <c:majorTickMark val="out"/>
        <c:minorTickMark val="none"/>
        <c:tickLblPos val="nextTo"/>
        <c:crossAx val="285340312"/>
        <c:crosses val="autoZero"/>
        <c:auto val="1"/>
        <c:lblAlgn val="ctr"/>
        <c:lblOffset val="100"/>
        <c:noMultiLvlLbl val="0"/>
      </c:catAx>
      <c:valAx>
        <c:axId val="285340312"/>
        <c:scaling>
          <c:orientation val="minMax"/>
          <c:max val="1"/>
          <c:min val="0"/>
        </c:scaling>
        <c:delete val="0"/>
        <c:axPos val="t"/>
        <c:majorGridlines/>
        <c:numFmt formatCode="0%" sourceLinked="1"/>
        <c:majorTickMark val="out"/>
        <c:minorTickMark val="none"/>
        <c:tickLblPos val="nextTo"/>
        <c:crossAx val="285342664"/>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Retention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Pt>
            <c:idx val="3"/>
            <c:invertIfNegative val="0"/>
            <c:bubble3D val="0"/>
            <c:spPr>
              <a:solidFill>
                <a:schemeClr val="accent2"/>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SET!$A$9:$A$12</c:f>
              <c:strCache>
                <c:ptCount val="4"/>
                <c:pt idx="0">
                  <c:v>SET - AAS &amp; CAS</c:v>
                </c:pt>
                <c:pt idx="1">
                  <c:v>Pre-SET</c:v>
                </c:pt>
                <c:pt idx="2">
                  <c:v>All Programs - Average</c:v>
                </c:pt>
                <c:pt idx="3">
                  <c:v>Pre-Programs - Average</c:v>
                </c:pt>
              </c:strCache>
            </c:strRef>
          </c:cat>
          <c:val>
            <c:numRef>
              <c:f>SET!$G$9:$G$12</c:f>
              <c:numCache>
                <c:formatCode>0%</c:formatCode>
                <c:ptCount val="4"/>
                <c:pt idx="0">
                  <c:v>0.78</c:v>
                </c:pt>
                <c:pt idx="1">
                  <c:v>0</c:v>
                </c:pt>
                <c:pt idx="2">
                  <c:v>0.73</c:v>
                </c:pt>
                <c:pt idx="3">
                  <c:v>0.46</c:v>
                </c:pt>
              </c:numCache>
            </c:numRef>
          </c:val>
        </c:ser>
        <c:dLbls>
          <c:showLegendKey val="0"/>
          <c:showVal val="0"/>
          <c:showCatName val="0"/>
          <c:showSerName val="0"/>
          <c:showPercent val="0"/>
          <c:showBubbleSize val="0"/>
        </c:dLbls>
        <c:gapWidth val="150"/>
        <c:axId val="285348152"/>
        <c:axId val="285339920"/>
      </c:barChart>
      <c:catAx>
        <c:axId val="285348152"/>
        <c:scaling>
          <c:orientation val="maxMin"/>
        </c:scaling>
        <c:delete val="0"/>
        <c:axPos val="l"/>
        <c:numFmt formatCode="General" sourceLinked="0"/>
        <c:majorTickMark val="out"/>
        <c:minorTickMark val="none"/>
        <c:tickLblPos val="nextTo"/>
        <c:crossAx val="285339920"/>
        <c:crosses val="autoZero"/>
        <c:auto val="1"/>
        <c:lblAlgn val="ctr"/>
        <c:lblOffset val="100"/>
        <c:noMultiLvlLbl val="0"/>
      </c:catAx>
      <c:valAx>
        <c:axId val="285339920"/>
        <c:scaling>
          <c:orientation val="minMax"/>
          <c:max val="1"/>
          <c:min val="0"/>
        </c:scaling>
        <c:delete val="0"/>
        <c:axPos val="t"/>
        <c:majorGridlines/>
        <c:numFmt formatCode="0%" sourceLinked="1"/>
        <c:majorTickMark val="out"/>
        <c:minorTickMark val="none"/>
        <c:tickLblPos val="nextTo"/>
        <c:crossAx val="285348152"/>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strRef>
              <c:f>SET!$A$9</c:f>
              <c:strCache>
                <c:ptCount val="1"/>
                <c:pt idx="0">
                  <c:v>SET - AAS &amp; CAS</c:v>
                </c:pt>
              </c:strCache>
            </c:strRef>
          </c:tx>
          <c:invertIfNegative val="0"/>
          <c:dPt>
            <c:idx val="1"/>
            <c:invertIfNegative val="0"/>
            <c:bubble3D val="0"/>
            <c:spPr>
              <a:solidFill>
                <a:schemeClr val="accent1"/>
              </a:solidFill>
            </c:spPr>
          </c:dPt>
          <c:cat>
            <c:strRef>
              <c:f>SET!$K$8:$L$8</c:f>
              <c:strCache>
                <c:ptCount val="2"/>
                <c:pt idx="0">
                  <c:v>Annual Cost per FTE</c:v>
                </c:pt>
                <c:pt idx="1">
                  <c:v>Annual Cost per Graduate</c:v>
                </c:pt>
              </c:strCache>
            </c:strRef>
          </c:cat>
          <c:val>
            <c:numRef>
              <c:f>SET!$K$9:$L$9</c:f>
              <c:numCache>
                <c:formatCode>"$"#,##0</c:formatCode>
                <c:ptCount val="2"/>
                <c:pt idx="0">
                  <c:v>63007.166666666664</c:v>
                </c:pt>
                <c:pt idx="1">
                  <c:v>34367.545454545456</c:v>
                </c:pt>
              </c:numCache>
            </c:numRef>
          </c:val>
        </c:ser>
        <c:ser>
          <c:idx val="1"/>
          <c:order val="1"/>
          <c:tx>
            <c:strRef>
              <c:f>SET!$A$11</c:f>
              <c:strCache>
                <c:ptCount val="1"/>
                <c:pt idx="0">
                  <c:v>All Programs - Average</c:v>
                </c:pt>
              </c:strCache>
            </c:strRef>
          </c:tx>
          <c:invertIfNegative val="0"/>
          <c:cat>
            <c:strRef>
              <c:f>SET!$K$8:$L$8</c:f>
              <c:strCache>
                <c:ptCount val="2"/>
                <c:pt idx="0">
                  <c:v>Annual Cost per FTE</c:v>
                </c:pt>
                <c:pt idx="1">
                  <c:v>Annual Cost per Graduate</c:v>
                </c:pt>
              </c:strCache>
            </c:strRef>
          </c:cat>
          <c:val>
            <c:numRef>
              <c:f>SET!$K$11:$L$11</c:f>
              <c:numCache>
                <c:formatCode>"$"#,##0</c:formatCode>
                <c:ptCount val="2"/>
                <c:pt idx="0">
                  <c:v>7144</c:v>
                </c:pt>
                <c:pt idx="1">
                  <c:v>30340</c:v>
                </c:pt>
              </c:numCache>
            </c:numRef>
          </c:val>
        </c:ser>
        <c:dLbls>
          <c:showLegendKey val="0"/>
          <c:showVal val="0"/>
          <c:showCatName val="0"/>
          <c:showSerName val="0"/>
          <c:showPercent val="0"/>
          <c:showBubbleSize val="0"/>
        </c:dLbls>
        <c:gapWidth val="150"/>
        <c:axId val="285340704"/>
        <c:axId val="285341096"/>
      </c:barChart>
      <c:catAx>
        <c:axId val="285340704"/>
        <c:scaling>
          <c:orientation val="maxMin"/>
        </c:scaling>
        <c:delete val="0"/>
        <c:axPos val="l"/>
        <c:numFmt formatCode="General" sourceLinked="0"/>
        <c:majorTickMark val="out"/>
        <c:minorTickMark val="none"/>
        <c:tickLblPos val="nextTo"/>
        <c:crossAx val="285341096"/>
        <c:crosses val="autoZero"/>
        <c:auto val="1"/>
        <c:lblAlgn val="ctr"/>
        <c:lblOffset val="100"/>
        <c:noMultiLvlLbl val="0"/>
      </c:catAx>
      <c:valAx>
        <c:axId val="285341096"/>
        <c:scaling>
          <c:orientation val="minMax"/>
          <c:max val="80000"/>
          <c:min val="0"/>
        </c:scaling>
        <c:delete val="0"/>
        <c:axPos val="t"/>
        <c:majorGridlines/>
        <c:numFmt formatCode="&quot;$&quot;#,##0" sourceLinked="1"/>
        <c:majorTickMark val="out"/>
        <c:minorTickMark val="none"/>
        <c:tickLblPos val="nextTo"/>
        <c:crossAx val="285340704"/>
        <c:crosses val="autoZero"/>
        <c:crossBetween val="between"/>
        <c:majorUnit val="2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Pipeline to Program</a:t>
            </a:r>
          </a:p>
        </c:rich>
      </c:tx>
      <c:overlay val="0"/>
    </c:title>
    <c:autoTitleDeleted val="0"/>
    <c:plotArea>
      <c:layout>
        <c:manualLayout>
          <c:layoutTarget val="inner"/>
          <c:xMode val="edge"/>
          <c:yMode val="edge"/>
          <c:x val="8.6882135278747177E-2"/>
          <c:y val="0.2710309762004387"/>
          <c:w val="0.80898982282003173"/>
          <c:h val="0.47689451861995513"/>
        </c:manualLayout>
      </c:layout>
      <c:areaChart>
        <c:grouping val="stacked"/>
        <c:varyColors val="0"/>
        <c:ser>
          <c:idx val="0"/>
          <c:order val="0"/>
          <c:tx>
            <c:strRef>
              <c:f>SET!$A$46</c:f>
              <c:strCache>
                <c:ptCount val="1"/>
                <c:pt idx="0">
                  <c:v>Pre Students</c:v>
                </c:pt>
              </c:strCache>
            </c:strRef>
          </c:tx>
          <c:spPr>
            <a:ln w="25400">
              <a:noFill/>
            </a:ln>
          </c:spPr>
          <c:cat>
            <c:strRef>
              <c:f>SET!$B$45:$E$45</c:f>
              <c:strCache>
                <c:ptCount val="4"/>
                <c:pt idx="0">
                  <c:v>Fall 2012</c:v>
                </c:pt>
                <c:pt idx="1">
                  <c:v>Spring 2013</c:v>
                </c:pt>
                <c:pt idx="2">
                  <c:v>Fall 2013</c:v>
                </c:pt>
                <c:pt idx="3">
                  <c:v>Spring 2014</c:v>
                </c:pt>
              </c:strCache>
            </c:strRef>
          </c:cat>
          <c:val>
            <c:numRef>
              <c:f>SET!$B$46:$E$46</c:f>
              <c:numCache>
                <c:formatCode>General</c:formatCode>
                <c:ptCount val="4"/>
                <c:pt idx="0">
                  <c:v>0</c:v>
                </c:pt>
                <c:pt idx="1">
                  <c:v>0</c:v>
                </c:pt>
                <c:pt idx="2">
                  <c:v>0</c:v>
                </c:pt>
                <c:pt idx="3">
                  <c:v>0</c:v>
                </c:pt>
              </c:numCache>
            </c:numRef>
          </c:val>
        </c:ser>
        <c:ser>
          <c:idx val="1"/>
          <c:order val="1"/>
          <c:tx>
            <c:strRef>
              <c:f>SET!$A$47</c:f>
              <c:strCache>
                <c:ptCount val="1"/>
                <c:pt idx="0">
                  <c:v>Program Students</c:v>
                </c:pt>
              </c:strCache>
            </c:strRef>
          </c:tx>
          <c:spPr>
            <a:ln w="25400">
              <a:noFill/>
            </a:ln>
          </c:spPr>
          <c:cat>
            <c:strRef>
              <c:f>SET!$B$45:$E$45</c:f>
              <c:strCache>
                <c:ptCount val="4"/>
                <c:pt idx="0">
                  <c:v>Fall 2012</c:v>
                </c:pt>
                <c:pt idx="1">
                  <c:v>Spring 2013</c:v>
                </c:pt>
                <c:pt idx="2">
                  <c:v>Fall 2013</c:v>
                </c:pt>
                <c:pt idx="3">
                  <c:v>Spring 2014</c:v>
                </c:pt>
              </c:strCache>
            </c:strRef>
          </c:cat>
          <c:val>
            <c:numRef>
              <c:f>SET!$B$47:$E$47</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axId val="285344232"/>
        <c:axId val="285350896"/>
      </c:areaChart>
      <c:catAx>
        <c:axId val="285344232"/>
        <c:scaling>
          <c:orientation val="minMax"/>
        </c:scaling>
        <c:delete val="0"/>
        <c:axPos val="b"/>
        <c:numFmt formatCode="General" sourceLinked="0"/>
        <c:majorTickMark val="out"/>
        <c:minorTickMark val="none"/>
        <c:tickLblPos val="nextTo"/>
        <c:crossAx val="285350896"/>
        <c:crosses val="autoZero"/>
        <c:auto val="1"/>
        <c:lblAlgn val="ctr"/>
        <c:lblOffset val="100"/>
        <c:noMultiLvlLbl val="0"/>
      </c:catAx>
      <c:valAx>
        <c:axId val="285350896"/>
        <c:scaling>
          <c:orientation val="minMax"/>
          <c:max val="20"/>
          <c:min val="0"/>
        </c:scaling>
        <c:delete val="0"/>
        <c:axPos val="l"/>
        <c:majorGridlines/>
        <c:numFmt formatCode="General" sourceLinked="1"/>
        <c:majorTickMark val="out"/>
        <c:minorTickMark val="none"/>
        <c:tickLblPos val="nextTo"/>
        <c:crossAx val="285344232"/>
        <c:crosses val="autoZero"/>
        <c:crossBetween val="midCat"/>
        <c:majorUnit val="5"/>
        <c:minorUnit val="1"/>
      </c:valAx>
    </c:plotArea>
    <c:legend>
      <c:legendPos val="b"/>
      <c:overlay val="0"/>
    </c:legend>
    <c:plotVisOnly val="1"/>
    <c:dispBlanksAs val="gap"/>
    <c:showDLblsOverMax val="0"/>
  </c:chart>
  <c:printSettings>
    <c:headerFooter/>
    <c:pageMargins b="0.75" l="0.7" r="0.7" t="0.75" header="0.3" footer="0.3"/>
    <c:pageSetup orientation="portrait"/>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Job Placement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(SurgTech!$A$9,SurgTech!$A$11)</c:f>
              <c:strCache>
                <c:ptCount val="2"/>
                <c:pt idx="0">
                  <c:v>Surgical Tech</c:v>
                </c:pt>
                <c:pt idx="1">
                  <c:v>All Programs - Average</c:v>
                </c:pt>
              </c:strCache>
            </c:strRef>
          </c:cat>
          <c:val>
            <c:numRef>
              <c:f>(SurgTech!$D$9,SurgTech!$D$11)</c:f>
              <c:numCache>
                <c:formatCode>0%</c:formatCode>
                <c:ptCount val="2"/>
                <c:pt idx="0">
                  <c:v>0.71</c:v>
                </c:pt>
                <c:pt idx="1">
                  <c:v>0.74</c:v>
                </c:pt>
              </c:numCache>
            </c:numRef>
          </c:val>
        </c:ser>
        <c:dLbls>
          <c:showLegendKey val="0"/>
          <c:showVal val="0"/>
          <c:showCatName val="0"/>
          <c:showSerName val="0"/>
          <c:showPercent val="0"/>
          <c:showBubbleSize val="0"/>
        </c:dLbls>
        <c:gapWidth val="150"/>
        <c:axId val="285341880"/>
        <c:axId val="285346584"/>
      </c:barChart>
      <c:catAx>
        <c:axId val="285341880"/>
        <c:scaling>
          <c:orientation val="maxMin"/>
        </c:scaling>
        <c:delete val="0"/>
        <c:axPos val="l"/>
        <c:numFmt formatCode="General" sourceLinked="0"/>
        <c:majorTickMark val="out"/>
        <c:minorTickMark val="none"/>
        <c:tickLblPos val="nextTo"/>
        <c:crossAx val="285346584"/>
        <c:crosses val="autoZero"/>
        <c:auto val="1"/>
        <c:lblAlgn val="ctr"/>
        <c:lblOffset val="100"/>
        <c:noMultiLvlLbl val="0"/>
      </c:catAx>
      <c:valAx>
        <c:axId val="285346584"/>
        <c:scaling>
          <c:orientation val="minMax"/>
          <c:max val="1"/>
          <c:min val="0"/>
        </c:scaling>
        <c:delete val="0"/>
        <c:axPos val="t"/>
        <c:majorGridlines/>
        <c:numFmt formatCode="0%" sourceLinked="1"/>
        <c:majorTickMark val="out"/>
        <c:minorTickMark val="none"/>
        <c:tickLblPos val="nextTo"/>
        <c:crossAx val="285341880"/>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Retention Rate</a:t>
            </a:r>
          </a:p>
        </c:rich>
      </c:tx>
      <c:overlay val="0"/>
    </c:title>
    <c:autoTitleDeleted val="0"/>
    <c:plotArea>
      <c:layout/>
      <c:barChart>
        <c:barDir val="bar"/>
        <c:grouping val="clustered"/>
        <c:varyColors val="0"/>
        <c:ser>
          <c:idx val="0"/>
          <c:order val="0"/>
          <c:tx>
            <c:v>RetentionRate</c:v>
          </c:tx>
          <c:invertIfNegative val="0"/>
          <c:dPt>
            <c:idx val="1"/>
            <c:invertIfNegative val="0"/>
            <c:bubble3D val="0"/>
            <c:spPr>
              <a:solidFill>
                <a:schemeClr val="accent2"/>
              </a:solidFill>
            </c:spPr>
          </c:dPt>
          <c:dPt>
            <c:idx val="3"/>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SurgTech!$A$9:$A$12</c:f>
              <c:strCache>
                <c:ptCount val="4"/>
                <c:pt idx="0">
                  <c:v>Surgical Tech</c:v>
                </c:pt>
                <c:pt idx="1">
                  <c:v>Pre-Surgical Tech</c:v>
                </c:pt>
                <c:pt idx="2">
                  <c:v>All Programs - Average</c:v>
                </c:pt>
                <c:pt idx="3">
                  <c:v>Pre-Programs - Average</c:v>
                </c:pt>
              </c:strCache>
            </c:strRef>
          </c:cat>
          <c:val>
            <c:numRef>
              <c:f>SurgTech!$G$9:$G$12</c:f>
              <c:numCache>
                <c:formatCode>0%</c:formatCode>
                <c:ptCount val="4"/>
                <c:pt idx="0">
                  <c:v>0.85</c:v>
                </c:pt>
                <c:pt idx="1">
                  <c:v>0.38</c:v>
                </c:pt>
                <c:pt idx="2">
                  <c:v>0.73</c:v>
                </c:pt>
                <c:pt idx="3">
                  <c:v>0.46</c:v>
                </c:pt>
              </c:numCache>
            </c:numRef>
          </c:val>
        </c:ser>
        <c:dLbls>
          <c:showLegendKey val="0"/>
          <c:showVal val="0"/>
          <c:showCatName val="0"/>
          <c:showSerName val="0"/>
          <c:showPercent val="0"/>
          <c:showBubbleSize val="0"/>
        </c:dLbls>
        <c:gapWidth val="150"/>
        <c:axId val="285347760"/>
        <c:axId val="285343056"/>
      </c:barChart>
      <c:catAx>
        <c:axId val="285347760"/>
        <c:scaling>
          <c:orientation val="maxMin"/>
        </c:scaling>
        <c:delete val="0"/>
        <c:axPos val="l"/>
        <c:numFmt formatCode="General" sourceLinked="0"/>
        <c:majorTickMark val="out"/>
        <c:minorTickMark val="none"/>
        <c:tickLblPos val="nextTo"/>
        <c:crossAx val="285343056"/>
        <c:crosses val="autoZero"/>
        <c:auto val="1"/>
        <c:lblAlgn val="ctr"/>
        <c:lblOffset val="100"/>
        <c:noMultiLvlLbl val="0"/>
      </c:catAx>
      <c:valAx>
        <c:axId val="285343056"/>
        <c:scaling>
          <c:orientation val="minMax"/>
          <c:max val="1"/>
          <c:min val="0"/>
        </c:scaling>
        <c:delete val="0"/>
        <c:axPos val="t"/>
        <c:majorGridlines/>
        <c:numFmt formatCode="0%" sourceLinked="1"/>
        <c:majorTickMark val="out"/>
        <c:minorTickMark val="none"/>
        <c:tickLblPos val="nextTo"/>
        <c:crossAx val="285347760"/>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strRef>
              <c:f>SurgTech!$A$9</c:f>
              <c:strCache>
                <c:ptCount val="1"/>
                <c:pt idx="0">
                  <c:v>Surgical Tech</c:v>
                </c:pt>
              </c:strCache>
            </c:strRef>
          </c:tx>
          <c:invertIfNegative val="0"/>
          <c:dPt>
            <c:idx val="1"/>
            <c:invertIfNegative val="0"/>
            <c:bubble3D val="0"/>
            <c:spPr>
              <a:solidFill>
                <a:schemeClr val="accent1"/>
              </a:solidFill>
            </c:spPr>
          </c:dPt>
          <c:cat>
            <c:strRef>
              <c:f>SurgTech!$K$8:$L$8</c:f>
              <c:strCache>
                <c:ptCount val="2"/>
                <c:pt idx="0">
                  <c:v>Annual Cost per FTE</c:v>
                </c:pt>
                <c:pt idx="1">
                  <c:v>Annual Cost per Graduate</c:v>
                </c:pt>
              </c:strCache>
            </c:strRef>
          </c:cat>
          <c:val>
            <c:numRef>
              <c:f>SurgTech!$K$9:$L$9</c:f>
              <c:numCache>
                <c:formatCode>"$"#,##0</c:formatCode>
                <c:ptCount val="2"/>
                <c:pt idx="0">
                  <c:v>9717.3162601626009</c:v>
                </c:pt>
                <c:pt idx="1">
                  <c:v>14940.373750000001</c:v>
                </c:pt>
              </c:numCache>
            </c:numRef>
          </c:val>
        </c:ser>
        <c:ser>
          <c:idx val="1"/>
          <c:order val="1"/>
          <c:tx>
            <c:strRef>
              <c:f>SurgTech!$A$11</c:f>
              <c:strCache>
                <c:ptCount val="1"/>
                <c:pt idx="0">
                  <c:v>All Programs - Average</c:v>
                </c:pt>
              </c:strCache>
            </c:strRef>
          </c:tx>
          <c:invertIfNegative val="0"/>
          <c:cat>
            <c:strRef>
              <c:f>SurgTech!$K$8:$L$8</c:f>
              <c:strCache>
                <c:ptCount val="2"/>
                <c:pt idx="0">
                  <c:v>Annual Cost per FTE</c:v>
                </c:pt>
                <c:pt idx="1">
                  <c:v>Annual Cost per Graduate</c:v>
                </c:pt>
              </c:strCache>
            </c:strRef>
          </c:cat>
          <c:val>
            <c:numRef>
              <c:f>SurgTech!$K$11:$L$11</c:f>
              <c:numCache>
                <c:formatCode>"$"#,##0</c:formatCode>
                <c:ptCount val="2"/>
                <c:pt idx="0">
                  <c:v>7144</c:v>
                </c:pt>
                <c:pt idx="1">
                  <c:v>30340</c:v>
                </c:pt>
              </c:numCache>
            </c:numRef>
          </c:val>
        </c:ser>
        <c:dLbls>
          <c:showLegendKey val="0"/>
          <c:showVal val="0"/>
          <c:showCatName val="0"/>
          <c:showSerName val="0"/>
          <c:showPercent val="0"/>
          <c:showBubbleSize val="0"/>
        </c:dLbls>
        <c:gapWidth val="150"/>
        <c:axId val="285343840"/>
        <c:axId val="285344624"/>
      </c:barChart>
      <c:catAx>
        <c:axId val="285343840"/>
        <c:scaling>
          <c:orientation val="maxMin"/>
        </c:scaling>
        <c:delete val="0"/>
        <c:axPos val="l"/>
        <c:numFmt formatCode="General" sourceLinked="0"/>
        <c:majorTickMark val="out"/>
        <c:minorTickMark val="none"/>
        <c:tickLblPos val="nextTo"/>
        <c:crossAx val="285344624"/>
        <c:crosses val="autoZero"/>
        <c:auto val="1"/>
        <c:lblAlgn val="ctr"/>
        <c:lblOffset val="100"/>
        <c:noMultiLvlLbl val="0"/>
      </c:catAx>
      <c:valAx>
        <c:axId val="285344624"/>
        <c:scaling>
          <c:orientation val="minMax"/>
          <c:max val="40000"/>
          <c:min val="0"/>
        </c:scaling>
        <c:delete val="0"/>
        <c:axPos val="t"/>
        <c:majorGridlines/>
        <c:numFmt formatCode="&quot;$&quot;#,##0" sourceLinked="1"/>
        <c:majorTickMark val="out"/>
        <c:minorTickMark val="none"/>
        <c:tickLblPos val="nextTo"/>
        <c:crossAx val="285343840"/>
        <c:crosses val="autoZero"/>
        <c:crossBetween val="between"/>
        <c:majorUnit val="1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Pipeline to Program</a:t>
            </a:r>
          </a:p>
        </c:rich>
      </c:tx>
      <c:overlay val="0"/>
    </c:title>
    <c:autoTitleDeleted val="0"/>
    <c:plotArea>
      <c:layout>
        <c:manualLayout>
          <c:layoutTarget val="inner"/>
          <c:xMode val="edge"/>
          <c:yMode val="edge"/>
          <c:x val="8.6882135278747177E-2"/>
          <c:y val="0.2710309762004387"/>
          <c:w val="0.80898982282003173"/>
          <c:h val="0.47689451861995513"/>
        </c:manualLayout>
      </c:layout>
      <c:areaChart>
        <c:grouping val="stacked"/>
        <c:varyColors val="0"/>
        <c:ser>
          <c:idx val="0"/>
          <c:order val="0"/>
          <c:tx>
            <c:strRef>
              <c:f>SurgTech!$A$46</c:f>
              <c:strCache>
                <c:ptCount val="1"/>
                <c:pt idx="0">
                  <c:v>Pre Students</c:v>
                </c:pt>
              </c:strCache>
            </c:strRef>
          </c:tx>
          <c:spPr>
            <a:ln w="25400">
              <a:noFill/>
            </a:ln>
          </c:spPr>
          <c:cat>
            <c:strRef>
              <c:f>SurgTech!$B$45:$E$45</c:f>
              <c:strCache>
                <c:ptCount val="4"/>
                <c:pt idx="0">
                  <c:v>Fall 2012</c:v>
                </c:pt>
                <c:pt idx="1">
                  <c:v>Spring 2013</c:v>
                </c:pt>
                <c:pt idx="2">
                  <c:v>Fall 2013</c:v>
                </c:pt>
                <c:pt idx="3">
                  <c:v>Spring 2014</c:v>
                </c:pt>
              </c:strCache>
            </c:strRef>
          </c:cat>
          <c:val>
            <c:numRef>
              <c:f>SurgTech!$B$46:$E$46</c:f>
              <c:numCache>
                <c:formatCode>General</c:formatCode>
                <c:ptCount val="4"/>
                <c:pt idx="0">
                  <c:v>34</c:v>
                </c:pt>
                <c:pt idx="1">
                  <c:v>11</c:v>
                </c:pt>
                <c:pt idx="2">
                  <c:v>7</c:v>
                </c:pt>
                <c:pt idx="3">
                  <c:v>2</c:v>
                </c:pt>
              </c:numCache>
            </c:numRef>
          </c:val>
        </c:ser>
        <c:ser>
          <c:idx val="1"/>
          <c:order val="1"/>
          <c:tx>
            <c:strRef>
              <c:f>SurgTech!$A$47</c:f>
              <c:strCache>
                <c:ptCount val="1"/>
                <c:pt idx="0">
                  <c:v>Program Students</c:v>
                </c:pt>
              </c:strCache>
            </c:strRef>
          </c:tx>
          <c:spPr>
            <a:ln w="25400">
              <a:noFill/>
            </a:ln>
          </c:spPr>
          <c:cat>
            <c:strRef>
              <c:f>SurgTech!$B$45:$E$45</c:f>
              <c:strCache>
                <c:ptCount val="4"/>
                <c:pt idx="0">
                  <c:v>Fall 2012</c:v>
                </c:pt>
                <c:pt idx="1">
                  <c:v>Spring 2013</c:v>
                </c:pt>
                <c:pt idx="2">
                  <c:v>Fall 2013</c:v>
                </c:pt>
                <c:pt idx="3">
                  <c:v>Spring 2014</c:v>
                </c:pt>
              </c:strCache>
            </c:strRef>
          </c:cat>
          <c:val>
            <c:numRef>
              <c:f>SurgTech!$B$47:$E$47</c:f>
              <c:numCache>
                <c:formatCode>General</c:formatCode>
                <c:ptCount val="4"/>
                <c:pt idx="0">
                  <c:v>0</c:v>
                </c:pt>
                <c:pt idx="1">
                  <c:v>8</c:v>
                </c:pt>
                <c:pt idx="2">
                  <c:v>6</c:v>
                </c:pt>
                <c:pt idx="3">
                  <c:v>9</c:v>
                </c:pt>
              </c:numCache>
            </c:numRef>
          </c:val>
        </c:ser>
        <c:ser>
          <c:idx val="2"/>
          <c:order val="2"/>
          <c:tx>
            <c:strRef>
              <c:f>SurgTech!$A$48</c:f>
              <c:strCache>
                <c:ptCount val="1"/>
                <c:pt idx="0">
                  <c:v>Other HS Programs</c:v>
                </c:pt>
              </c:strCache>
            </c:strRef>
          </c:tx>
          <c:spPr>
            <a:ln w="25400">
              <a:noFill/>
            </a:ln>
          </c:spPr>
          <c:cat>
            <c:strRef>
              <c:f>SurgTech!$B$45:$E$45</c:f>
              <c:strCache>
                <c:ptCount val="4"/>
                <c:pt idx="0">
                  <c:v>Fall 2012</c:v>
                </c:pt>
                <c:pt idx="1">
                  <c:v>Spring 2013</c:v>
                </c:pt>
                <c:pt idx="2">
                  <c:v>Fall 2013</c:v>
                </c:pt>
                <c:pt idx="3">
                  <c:v>Spring 2014</c:v>
                </c:pt>
              </c:strCache>
            </c:strRef>
          </c:cat>
          <c:val>
            <c:numRef>
              <c:f>SurgTech!$B$48:$E$48</c:f>
              <c:numCache>
                <c:formatCode>General</c:formatCode>
                <c:ptCount val="4"/>
                <c:pt idx="0">
                  <c:v>0</c:v>
                </c:pt>
                <c:pt idx="1">
                  <c:v>1</c:v>
                </c:pt>
                <c:pt idx="2">
                  <c:v>5</c:v>
                </c:pt>
                <c:pt idx="3">
                  <c:v>4</c:v>
                </c:pt>
              </c:numCache>
            </c:numRef>
          </c:val>
        </c:ser>
        <c:dLbls>
          <c:showLegendKey val="0"/>
          <c:showVal val="0"/>
          <c:showCatName val="0"/>
          <c:showSerName val="0"/>
          <c:showPercent val="0"/>
          <c:showBubbleSize val="0"/>
        </c:dLbls>
        <c:axId val="285346976"/>
        <c:axId val="285345016"/>
      </c:areaChart>
      <c:catAx>
        <c:axId val="285346976"/>
        <c:scaling>
          <c:orientation val="minMax"/>
        </c:scaling>
        <c:delete val="0"/>
        <c:axPos val="b"/>
        <c:numFmt formatCode="General" sourceLinked="0"/>
        <c:majorTickMark val="out"/>
        <c:minorTickMark val="none"/>
        <c:tickLblPos val="nextTo"/>
        <c:crossAx val="285345016"/>
        <c:crosses val="autoZero"/>
        <c:auto val="1"/>
        <c:lblAlgn val="ctr"/>
        <c:lblOffset val="100"/>
        <c:noMultiLvlLbl val="0"/>
      </c:catAx>
      <c:valAx>
        <c:axId val="285345016"/>
        <c:scaling>
          <c:orientation val="minMax"/>
          <c:max val="40"/>
          <c:min val="0"/>
        </c:scaling>
        <c:delete val="0"/>
        <c:axPos val="l"/>
        <c:majorGridlines/>
        <c:numFmt formatCode="General" sourceLinked="1"/>
        <c:majorTickMark val="out"/>
        <c:minorTickMark val="none"/>
        <c:tickLblPos val="nextTo"/>
        <c:crossAx val="285346976"/>
        <c:crosses val="autoZero"/>
        <c:crossBetween val="midCat"/>
        <c:majorUnit val="10"/>
        <c:minorUnit val="5"/>
      </c:valAx>
    </c:plotArea>
    <c:legend>
      <c:legendPos val="b"/>
      <c:overlay val="0"/>
    </c:legend>
    <c:plotVisOnly val="1"/>
    <c:dispBlanksAs val="gap"/>
    <c:showDLblsOverMax val="0"/>
  </c:chart>
  <c:printSettings>
    <c:headerFooter/>
    <c:pageMargins b="0.75" l="0.7" r="0.7" t="0.75" header="0.3" footer="0.3"/>
    <c:pageSetup orientation="portrait"/>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Job Placement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(Welding!$A$9,Welding!$A$10)</c:f>
              <c:strCache>
                <c:ptCount val="2"/>
                <c:pt idx="0">
                  <c:v>Welding</c:v>
                </c:pt>
                <c:pt idx="1">
                  <c:v>All Programs - Average</c:v>
                </c:pt>
              </c:strCache>
            </c:strRef>
          </c:cat>
          <c:val>
            <c:numRef>
              <c:f>(Welding!$D$9,Welding!$D$10)</c:f>
              <c:numCache>
                <c:formatCode>0%</c:formatCode>
                <c:ptCount val="2"/>
                <c:pt idx="0">
                  <c:v>0.2</c:v>
                </c:pt>
                <c:pt idx="1">
                  <c:v>0.74</c:v>
                </c:pt>
              </c:numCache>
            </c:numRef>
          </c:val>
        </c:ser>
        <c:dLbls>
          <c:showLegendKey val="0"/>
          <c:showVal val="0"/>
          <c:showCatName val="0"/>
          <c:showSerName val="0"/>
          <c:showPercent val="0"/>
          <c:showBubbleSize val="0"/>
        </c:dLbls>
        <c:gapWidth val="150"/>
        <c:axId val="285348544"/>
        <c:axId val="285349328"/>
      </c:barChart>
      <c:catAx>
        <c:axId val="285348544"/>
        <c:scaling>
          <c:orientation val="maxMin"/>
        </c:scaling>
        <c:delete val="0"/>
        <c:axPos val="l"/>
        <c:numFmt formatCode="General" sourceLinked="0"/>
        <c:majorTickMark val="out"/>
        <c:minorTickMark val="none"/>
        <c:tickLblPos val="nextTo"/>
        <c:crossAx val="285349328"/>
        <c:crosses val="autoZero"/>
        <c:auto val="1"/>
        <c:lblAlgn val="ctr"/>
        <c:lblOffset val="100"/>
        <c:noMultiLvlLbl val="0"/>
      </c:catAx>
      <c:valAx>
        <c:axId val="285349328"/>
        <c:scaling>
          <c:orientation val="minMax"/>
          <c:max val="1"/>
          <c:min val="0"/>
        </c:scaling>
        <c:delete val="0"/>
        <c:axPos val="t"/>
        <c:majorGridlines/>
        <c:numFmt formatCode="0%" sourceLinked="1"/>
        <c:majorTickMark val="out"/>
        <c:minorTickMark val="none"/>
        <c:tickLblPos val="nextTo"/>
        <c:crossAx val="285348544"/>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Job Placement Rate</a:t>
            </a:r>
          </a:p>
        </c:rich>
      </c:tx>
      <c:overlay val="0"/>
    </c:title>
    <c:autoTitleDeleted val="0"/>
    <c:plotArea>
      <c:layout/>
      <c:barChart>
        <c:barDir val="bar"/>
        <c:grouping val="clustered"/>
        <c:varyColors val="0"/>
        <c:ser>
          <c:idx val="0"/>
          <c:order val="0"/>
          <c:invertIfNegative val="0"/>
          <c:dPt>
            <c:idx val="1"/>
            <c:invertIfNegative val="0"/>
            <c:bubble3D val="0"/>
            <c:spPr>
              <a:solidFill>
                <a:schemeClr val="accent2"/>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(BusPrograms!$A$9,BusPrograms!$A$10)</c:f>
              <c:strCache>
                <c:ptCount val="2"/>
                <c:pt idx="0">
                  <c:v>Business Program</c:v>
                </c:pt>
                <c:pt idx="1">
                  <c:v>All Programs - Average</c:v>
                </c:pt>
              </c:strCache>
            </c:strRef>
          </c:cat>
          <c:val>
            <c:numRef>
              <c:f>(BusPrograms!$D$9,BusPrograms!$D$10)</c:f>
              <c:numCache>
                <c:formatCode>0%</c:formatCode>
                <c:ptCount val="2"/>
                <c:pt idx="0">
                  <c:v>0.86</c:v>
                </c:pt>
                <c:pt idx="1">
                  <c:v>0.74</c:v>
                </c:pt>
              </c:numCache>
            </c:numRef>
          </c:val>
        </c:ser>
        <c:dLbls>
          <c:showLegendKey val="0"/>
          <c:showVal val="0"/>
          <c:showCatName val="0"/>
          <c:showSerName val="0"/>
          <c:showPercent val="0"/>
          <c:showBubbleSize val="0"/>
        </c:dLbls>
        <c:gapWidth val="150"/>
        <c:axId val="270257128"/>
        <c:axId val="270259480"/>
      </c:barChart>
      <c:catAx>
        <c:axId val="270257128"/>
        <c:scaling>
          <c:orientation val="maxMin"/>
        </c:scaling>
        <c:delete val="0"/>
        <c:axPos val="l"/>
        <c:numFmt formatCode="General" sourceLinked="0"/>
        <c:majorTickMark val="out"/>
        <c:minorTickMark val="none"/>
        <c:tickLblPos val="nextTo"/>
        <c:crossAx val="270259480"/>
        <c:crosses val="autoZero"/>
        <c:auto val="1"/>
        <c:lblAlgn val="ctr"/>
        <c:lblOffset val="100"/>
        <c:noMultiLvlLbl val="0"/>
      </c:catAx>
      <c:valAx>
        <c:axId val="270259480"/>
        <c:scaling>
          <c:orientation val="minMax"/>
          <c:max val="1"/>
          <c:min val="0"/>
        </c:scaling>
        <c:delete val="0"/>
        <c:axPos val="t"/>
        <c:majorGridlines/>
        <c:numFmt formatCode="0%" sourceLinked="1"/>
        <c:majorTickMark val="out"/>
        <c:minorTickMark val="none"/>
        <c:tickLblPos val="nextTo"/>
        <c:crossAx val="270257128"/>
        <c:crosses val="autoZero"/>
        <c:crossBetween val="between"/>
        <c:majorUnit val="0.2"/>
      </c:valAx>
    </c:plotArea>
    <c:plotVisOnly val="1"/>
    <c:dispBlanksAs val="gap"/>
    <c:showDLblsOverMax val="0"/>
  </c:chart>
  <c:printSettings>
    <c:headerFooter/>
    <c:pageMargins b="0.75" l="0.7" r="0.7" t="0.75" header="0.3" footer="0.3"/>
    <c:pageSetup orientation="landscape" horizontalDpi="300" verticalDpi="300"/>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Retention Rate</a:t>
            </a:r>
          </a:p>
        </c:rich>
      </c:tx>
      <c:overlay val="0"/>
    </c:title>
    <c:autoTitleDeleted val="0"/>
    <c:plotArea>
      <c:layout/>
      <c:barChart>
        <c:barDir val="bar"/>
        <c:grouping val="clustered"/>
        <c:varyColors val="0"/>
        <c:ser>
          <c:idx val="0"/>
          <c:order val="0"/>
          <c:tx>
            <c:v>RetentionRate</c:v>
          </c:tx>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Welding!$A$9:$A$10</c:f>
              <c:strCache>
                <c:ptCount val="2"/>
                <c:pt idx="0">
                  <c:v>Welding</c:v>
                </c:pt>
                <c:pt idx="1">
                  <c:v>All Programs - Average</c:v>
                </c:pt>
              </c:strCache>
            </c:strRef>
          </c:cat>
          <c:val>
            <c:numRef>
              <c:f>Welding!$G$9:$G$10</c:f>
              <c:numCache>
                <c:formatCode>0%</c:formatCode>
                <c:ptCount val="2"/>
                <c:pt idx="0">
                  <c:v>0.8</c:v>
                </c:pt>
                <c:pt idx="1">
                  <c:v>0.73</c:v>
                </c:pt>
              </c:numCache>
            </c:numRef>
          </c:val>
        </c:ser>
        <c:dLbls>
          <c:showLegendKey val="0"/>
          <c:showVal val="0"/>
          <c:showCatName val="0"/>
          <c:showSerName val="0"/>
          <c:showPercent val="0"/>
          <c:showBubbleSize val="0"/>
        </c:dLbls>
        <c:gapWidth val="150"/>
        <c:axId val="285339136"/>
        <c:axId val="285339528"/>
      </c:barChart>
      <c:catAx>
        <c:axId val="285339136"/>
        <c:scaling>
          <c:orientation val="maxMin"/>
        </c:scaling>
        <c:delete val="0"/>
        <c:axPos val="l"/>
        <c:numFmt formatCode="General" sourceLinked="0"/>
        <c:majorTickMark val="out"/>
        <c:minorTickMark val="none"/>
        <c:tickLblPos val="nextTo"/>
        <c:crossAx val="285339528"/>
        <c:crosses val="autoZero"/>
        <c:auto val="1"/>
        <c:lblAlgn val="ctr"/>
        <c:lblOffset val="100"/>
        <c:noMultiLvlLbl val="0"/>
      </c:catAx>
      <c:valAx>
        <c:axId val="285339528"/>
        <c:scaling>
          <c:orientation val="minMax"/>
          <c:max val="1"/>
          <c:min val="0"/>
        </c:scaling>
        <c:delete val="0"/>
        <c:axPos val="t"/>
        <c:majorGridlines/>
        <c:numFmt formatCode="0%" sourceLinked="1"/>
        <c:majorTickMark val="out"/>
        <c:minorTickMark val="none"/>
        <c:tickLblPos val="nextTo"/>
        <c:crossAx val="285339136"/>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Annual</a:t>
            </a:r>
            <a:r>
              <a:rPr lang="en-US" baseline="0"/>
              <a:t> Cost</a:t>
            </a:r>
            <a:endParaRPr lang="en-US"/>
          </a:p>
        </c:rich>
      </c:tx>
      <c:overlay val="0"/>
    </c:title>
    <c:autoTitleDeleted val="0"/>
    <c:plotArea>
      <c:layout/>
      <c:barChart>
        <c:barDir val="bar"/>
        <c:grouping val="clustered"/>
        <c:varyColors val="0"/>
        <c:ser>
          <c:idx val="0"/>
          <c:order val="0"/>
          <c:tx>
            <c:strRef>
              <c:f>Welding!$A$9</c:f>
              <c:strCache>
                <c:ptCount val="1"/>
                <c:pt idx="0">
                  <c:v>Welding</c:v>
                </c:pt>
              </c:strCache>
            </c:strRef>
          </c:tx>
          <c:invertIfNegative val="0"/>
          <c:dPt>
            <c:idx val="1"/>
            <c:invertIfNegative val="0"/>
            <c:bubble3D val="0"/>
            <c:spPr>
              <a:solidFill>
                <a:schemeClr val="accent1"/>
              </a:solidFill>
            </c:spPr>
          </c:dPt>
          <c:cat>
            <c:strRef>
              <c:f>Welding!$K$8:$L$8</c:f>
              <c:strCache>
                <c:ptCount val="2"/>
                <c:pt idx="0">
                  <c:v>Annual Cost per FTE</c:v>
                </c:pt>
                <c:pt idx="1">
                  <c:v>Annual Cost per Graduate</c:v>
                </c:pt>
              </c:strCache>
            </c:strRef>
          </c:cat>
          <c:val>
            <c:numRef>
              <c:f>Welding!$K$9:$L$9</c:f>
              <c:numCache>
                <c:formatCode>"$"#,##0</c:formatCode>
                <c:ptCount val="2"/>
                <c:pt idx="0">
                  <c:v>1646.9301765650082</c:v>
                </c:pt>
                <c:pt idx="1">
                  <c:v>2931.5357142857142</c:v>
                </c:pt>
              </c:numCache>
            </c:numRef>
          </c:val>
        </c:ser>
        <c:ser>
          <c:idx val="1"/>
          <c:order val="1"/>
          <c:tx>
            <c:strRef>
              <c:f>Welding!$A$10</c:f>
              <c:strCache>
                <c:ptCount val="1"/>
                <c:pt idx="0">
                  <c:v>All Programs - Average</c:v>
                </c:pt>
              </c:strCache>
            </c:strRef>
          </c:tx>
          <c:invertIfNegative val="0"/>
          <c:cat>
            <c:strRef>
              <c:f>Welding!$K$8:$L$8</c:f>
              <c:strCache>
                <c:ptCount val="2"/>
                <c:pt idx="0">
                  <c:v>Annual Cost per FTE</c:v>
                </c:pt>
                <c:pt idx="1">
                  <c:v>Annual Cost per Graduate</c:v>
                </c:pt>
              </c:strCache>
            </c:strRef>
          </c:cat>
          <c:val>
            <c:numRef>
              <c:f>Welding!$K$10:$L$10</c:f>
              <c:numCache>
                <c:formatCode>"$"#,##0</c:formatCode>
                <c:ptCount val="2"/>
                <c:pt idx="0">
                  <c:v>7144</c:v>
                </c:pt>
                <c:pt idx="1">
                  <c:v>30340</c:v>
                </c:pt>
              </c:numCache>
            </c:numRef>
          </c:val>
        </c:ser>
        <c:dLbls>
          <c:showLegendKey val="0"/>
          <c:showVal val="0"/>
          <c:showCatName val="0"/>
          <c:showSerName val="0"/>
          <c:showPercent val="0"/>
          <c:showBubbleSize val="0"/>
        </c:dLbls>
        <c:gapWidth val="150"/>
        <c:axId val="285352072"/>
        <c:axId val="285353248"/>
      </c:barChart>
      <c:catAx>
        <c:axId val="285352072"/>
        <c:scaling>
          <c:orientation val="maxMin"/>
        </c:scaling>
        <c:delete val="0"/>
        <c:axPos val="l"/>
        <c:numFmt formatCode="General" sourceLinked="0"/>
        <c:majorTickMark val="out"/>
        <c:minorTickMark val="none"/>
        <c:tickLblPos val="nextTo"/>
        <c:crossAx val="285353248"/>
        <c:crosses val="autoZero"/>
        <c:auto val="1"/>
        <c:lblAlgn val="ctr"/>
        <c:lblOffset val="100"/>
        <c:noMultiLvlLbl val="0"/>
      </c:catAx>
      <c:valAx>
        <c:axId val="285353248"/>
        <c:scaling>
          <c:orientation val="minMax"/>
          <c:max val="40000"/>
          <c:min val="0"/>
        </c:scaling>
        <c:delete val="0"/>
        <c:axPos val="t"/>
        <c:majorGridlines/>
        <c:numFmt formatCode="&quot;$&quot;#,##0" sourceLinked="1"/>
        <c:majorTickMark val="out"/>
        <c:minorTickMark val="none"/>
        <c:tickLblPos val="nextTo"/>
        <c:crossAx val="285352072"/>
        <c:crosses val="autoZero"/>
        <c:crossBetween val="between"/>
        <c:majorUnit val="10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Success Rate</a:t>
            </a:r>
          </a:p>
        </c:rich>
      </c:tx>
      <c:overlay val="0"/>
    </c:title>
    <c:autoTitleDeleted val="0"/>
    <c:plotArea>
      <c:layout/>
      <c:barChart>
        <c:barDir val="bar"/>
        <c:grouping val="clustered"/>
        <c:varyColors val="0"/>
        <c:ser>
          <c:idx val="0"/>
          <c:order val="0"/>
          <c:tx>
            <c:v>RetentionRate</c:v>
          </c:tx>
          <c:invertIfNegative val="0"/>
          <c:dPt>
            <c:idx val="1"/>
            <c:invertIfNegative val="0"/>
            <c:bubble3D val="0"/>
            <c:spPr>
              <a:solidFill>
                <a:schemeClr val="accent2"/>
              </a:solidFill>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Welding!$A$9:$A$10</c:f>
              <c:strCache>
                <c:ptCount val="2"/>
                <c:pt idx="0">
                  <c:v>Welding</c:v>
                </c:pt>
                <c:pt idx="1">
                  <c:v>All Programs - Average</c:v>
                </c:pt>
              </c:strCache>
            </c:strRef>
          </c:cat>
          <c:val>
            <c:numRef>
              <c:f>Welding!$H$9:$H$10</c:f>
              <c:numCache>
                <c:formatCode>0%</c:formatCode>
                <c:ptCount val="2"/>
                <c:pt idx="0">
                  <c:v>0.92</c:v>
                </c:pt>
                <c:pt idx="1">
                  <c:v>0.85</c:v>
                </c:pt>
              </c:numCache>
            </c:numRef>
          </c:val>
        </c:ser>
        <c:dLbls>
          <c:showLegendKey val="0"/>
          <c:showVal val="0"/>
          <c:showCatName val="0"/>
          <c:showSerName val="0"/>
          <c:showPercent val="0"/>
          <c:showBubbleSize val="0"/>
        </c:dLbls>
        <c:gapWidth val="150"/>
        <c:axId val="285351680"/>
        <c:axId val="285352856"/>
      </c:barChart>
      <c:catAx>
        <c:axId val="285351680"/>
        <c:scaling>
          <c:orientation val="maxMin"/>
        </c:scaling>
        <c:delete val="0"/>
        <c:axPos val="l"/>
        <c:numFmt formatCode="General" sourceLinked="0"/>
        <c:majorTickMark val="out"/>
        <c:minorTickMark val="none"/>
        <c:tickLblPos val="nextTo"/>
        <c:crossAx val="285352856"/>
        <c:crosses val="autoZero"/>
        <c:auto val="1"/>
        <c:lblAlgn val="ctr"/>
        <c:lblOffset val="100"/>
        <c:noMultiLvlLbl val="0"/>
      </c:catAx>
      <c:valAx>
        <c:axId val="285352856"/>
        <c:scaling>
          <c:orientation val="minMax"/>
          <c:max val="1"/>
          <c:min val="0"/>
        </c:scaling>
        <c:delete val="0"/>
        <c:axPos val="t"/>
        <c:majorGridlines/>
        <c:numFmt formatCode="0%" sourceLinked="1"/>
        <c:majorTickMark val="out"/>
        <c:minorTickMark val="none"/>
        <c:tickLblPos val="nextTo"/>
        <c:crossAx val="285351680"/>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eg"/><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5" Type="http://schemas.openxmlformats.org/officeDocument/2006/relationships/image" Target="../media/image1.jpeg"/><Relationship Id="rId4" Type="http://schemas.openxmlformats.org/officeDocument/2006/relationships/chart" Target="../charts/chart40.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chart" Target="../charts/chart42.xml"/><Relationship Id="rId1" Type="http://schemas.openxmlformats.org/officeDocument/2006/relationships/chart" Target="../charts/chart41.xml"/><Relationship Id="rId5" Type="http://schemas.openxmlformats.org/officeDocument/2006/relationships/image" Target="../media/image1.jpeg"/><Relationship Id="rId4" Type="http://schemas.openxmlformats.org/officeDocument/2006/relationships/chart" Target="../charts/chart44.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chart" Target="../charts/chart46.xml"/><Relationship Id="rId1" Type="http://schemas.openxmlformats.org/officeDocument/2006/relationships/chart" Target="../charts/chart45.xml"/><Relationship Id="rId5" Type="http://schemas.openxmlformats.org/officeDocument/2006/relationships/image" Target="../media/image1.jpeg"/><Relationship Id="rId4" Type="http://schemas.openxmlformats.org/officeDocument/2006/relationships/chart" Target="../charts/chart48.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51.xml"/><Relationship Id="rId2" Type="http://schemas.openxmlformats.org/officeDocument/2006/relationships/chart" Target="../charts/chart50.xml"/><Relationship Id="rId1" Type="http://schemas.openxmlformats.org/officeDocument/2006/relationships/chart" Target="../charts/chart49.xml"/><Relationship Id="rId5" Type="http://schemas.openxmlformats.org/officeDocument/2006/relationships/image" Target="../media/image1.jpeg"/><Relationship Id="rId4" Type="http://schemas.openxmlformats.org/officeDocument/2006/relationships/chart" Target="../charts/chart52.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55.xml"/><Relationship Id="rId2" Type="http://schemas.openxmlformats.org/officeDocument/2006/relationships/chart" Target="../charts/chart54.xml"/><Relationship Id="rId1" Type="http://schemas.openxmlformats.org/officeDocument/2006/relationships/chart" Target="../charts/chart53.xml"/><Relationship Id="rId5" Type="http://schemas.openxmlformats.org/officeDocument/2006/relationships/image" Target="../media/image1.jpeg"/><Relationship Id="rId4" Type="http://schemas.openxmlformats.org/officeDocument/2006/relationships/chart" Target="../charts/chart5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59.xml"/><Relationship Id="rId2" Type="http://schemas.openxmlformats.org/officeDocument/2006/relationships/chart" Target="../charts/chart58.xml"/><Relationship Id="rId1" Type="http://schemas.openxmlformats.org/officeDocument/2006/relationships/chart" Target="../charts/chart57.xml"/><Relationship Id="rId5" Type="http://schemas.openxmlformats.org/officeDocument/2006/relationships/image" Target="../media/image1.jpeg"/><Relationship Id="rId4" Type="http://schemas.openxmlformats.org/officeDocument/2006/relationships/chart" Target="../charts/chart60.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63.xml"/><Relationship Id="rId2" Type="http://schemas.openxmlformats.org/officeDocument/2006/relationships/chart" Target="../charts/chart62.xml"/><Relationship Id="rId1" Type="http://schemas.openxmlformats.org/officeDocument/2006/relationships/chart" Target="../charts/chart61.xml"/><Relationship Id="rId5" Type="http://schemas.openxmlformats.org/officeDocument/2006/relationships/image" Target="../media/image1.jpeg"/><Relationship Id="rId4" Type="http://schemas.openxmlformats.org/officeDocument/2006/relationships/chart" Target="../charts/chart64.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67.xml"/><Relationship Id="rId2" Type="http://schemas.openxmlformats.org/officeDocument/2006/relationships/chart" Target="../charts/chart66.xml"/><Relationship Id="rId1" Type="http://schemas.openxmlformats.org/officeDocument/2006/relationships/chart" Target="../charts/chart65.xml"/><Relationship Id="rId5" Type="http://schemas.openxmlformats.org/officeDocument/2006/relationships/image" Target="../media/image1.jpeg"/><Relationship Id="rId4" Type="http://schemas.openxmlformats.org/officeDocument/2006/relationships/chart" Target="../charts/chart68.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71.xml"/><Relationship Id="rId2" Type="http://schemas.openxmlformats.org/officeDocument/2006/relationships/chart" Target="../charts/chart70.xml"/><Relationship Id="rId1" Type="http://schemas.openxmlformats.org/officeDocument/2006/relationships/chart" Target="../charts/chart69.xml"/><Relationship Id="rId5" Type="http://schemas.openxmlformats.org/officeDocument/2006/relationships/image" Target="../media/image1.jpeg"/><Relationship Id="rId4" Type="http://schemas.openxmlformats.org/officeDocument/2006/relationships/chart" Target="../charts/chart72.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75.xml"/><Relationship Id="rId2" Type="http://schemas.openxmlformats.org/officeDocument/2006/relationships/chart" Target="../charts/chart74.xml"/><Relationship Id="rId1" Type="http://schemas.openxmlformats.org/officeDocument/2006/relationships/chart" Target="../charts/chart73.xml"/><Relationship Id="rId5" Type="http://schemas.openxmlformats.org/officeDocument/2006/relationships/image" Target="../media/image1.jpeg"/><Relationship Id="rId4" Type="http://schemas.openxmlformats.org/officeDocument/2006/relationships/chart" Target="../charts/chart76.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jpeg"/><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79.xml"/><Relationship Id="rId2" Type="http://schemas.openxmlformats.org/officeDocument/2006/relationships/chart" Target="../charts/chart78.xml"/><Relationship Id="rId1" Type="http://schemas.openxmlformats.org/officeDocument/2006/relationships/chart" Target="../charts/chart77.xml"/><Relationship Id="rId5" Type="http://schemas.openxmlformats.org/officeDocument/2006/relationships/image" Target="../media/image1.jpeg"/><Relationship Id="rId4" Type="http://schemas.openxmlformats.org/officeDocument/2006/relationships/chart" Target="../charts/chart80.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83.xml"/><Relationship Id="rId2" Type="http://schemas.openxmlformats.org/officeDocument/2006/relationships/chart" Target="../charts/chart82.xml"/><Relationship Id="rId1" Type="http://schemas.openxmlformats.org/officeDocument/2006/relationships/chart" Target="../charts/chart81.xml"/><Relationship Id="rId5" Type="http://schemas.openxmlformats.org/officeDocument/2006/relationships/image" Target="../media/image1.jpeg"/><Relationship Id="rId4" Type="http://schemas.openxmlformats.org/officeDocument/2006/relationships/chart" Target="../charts/chart84.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87.xml"/><Relationship Id="rId2" Type="http://schemas.openxmlformats.org/officeDocument/2006/relationships/chart" Target="../charts/chart86.xml"/><Relationship Id="rId1" Type="http://schemas.openxmlformats.org/officeDocument/2006/relationships/chart" Target="../charts/chart85.xml"/><Relationship Id="rId5" Type="http://schemas.openxmlformats.org/officeDocument/2006/relationships/image" Target="../media/image1.jpeg"/><Relationship Id="rId4" Type="http://schemas.openxmlformats.org/officeDocument/2006/relationships/chart" Target="../charts/chart88.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91.xml"/><Relationship Id="rId2" Type="http://schemas.openxmlformats.org/officeDocument/2006/relationships/chart" Target="../charts/chart90.xml"/><Relationship Id="rId1" Type="http://schemas.openxmlformats.org/officeDocument/2006/relationships/chart" Target="../charts/chart89.xml"/><Relationship Id="rId5" Type="http://schemas.openxmlformats.org/officeDocument/2006/relationships/image" Target="../media/image1.jpeg"/><Relationship Id="rId4" Type="http://schemas.openxmlformats.org/officeDocument/2006/relationships/chart" Target="../charts/chart9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jpeg"/><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jpeg"/><Relationship Id="rId4"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jpeg"/><Relationship Id="rId4" Type="http://schemas.openxmlformats.org/officeDocument/2006/relationships/chart" Target="../charts/chart2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image" Target="../media/image1.jpeg"/><Relationship Id="rId4" Type="http://schemas.openxmlformats.org/officeDocument/2006/relationships/chart" Target="../charts/chart2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5" Type="http://schemas.openxmlformats.org/officeDocument/2006/relationships/image" Target="../media/image1.jpeg"/><Relationship Id="rId4" Type="http://schemas.openxmlformats.org/officeDocument/2006/relationships/chart" Target="../charts/chart2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5" Type="http://schemas.openxmlformats.org/officeDocument/2006/relationships/image" Target="../media/image1.jpeg"/><Relationship Id="rId4" Type="http://schemas.openxmlformats.org/officeDocument/2006/relationships/chart" Target="../charts/chart3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5" Type="http://schemas.openxmlformats.org/officeDocument/2006/relationships/image" Target="../media/image1.jpeg"/><Relationship Id="rId4" Type="http://schemas.openxmlformats.org/officeDocument/2006/relationships/chart" Target="../charts/chart36.xml"/></Relationships>
</file>

<file path=xl/drawings/drawing1.xml><?xml version="1.0" encoding="utf-8"?>
<xdr:wsDr xmlns:xdr="http://schemas.openxmlformats.org/drawingml/2006/spreadsheetDrawing" xmlns:a="http://schemas.openxmlformats.org/drawingml/2006/main">
  <xdr:twoCellAnchor>
    <xdr:from>
      <xdr:col>0</xdr:col>
      <xdr:colOff>126396</xdr:colOff>
      <xdr:row>17</xdr:row>
      <xdr:rowOff>42334</xdr:rowOff>
    </xdr:from>
    <xdr:to>
      <xdr:col>4</xdr:col>
      <xdr:colOff>296334</xdr:colOff>
      <xdr:row>29</xdr:row>
      <xdr:rowOff>70909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412750</xdr:colOff>
      <xdr:row>17</xdr:row>
      <xdr:rowOff>1</xdr:rowOff>
    </xdr:from>
    <xdr:to>
      <xdr:col>11</xdr:col>
      <xdr:colOff>0</xdr:colOff>
      <xdr:row>29</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30</xdr:row>
      <xdr:rowOff>152400</xdr:rowOff>
    </xdr:from>
    <xdr:to>
      <xdr:col>4</xdr:col>
      <xdr:colOff>306917</xdr:colOff>
      <xdr:row>42</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412750</xdr:colOff>
      <xdr:row>30</xdr:row>
      <xdr:rowOff>152400</xdr:rowOff>
    </xdr:from>
    <xdr:to>
      <xdr:col>11</xdr:col>
      <xdr:colOff>1</xdr:colOff>
      <xdr:row>42</xdr:row>
      <xdr:rowOff>180974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695325</xdr:colOff>
      <xdr:row>0</xdr:row>
      <xdr:rowOff>0</xdr:rowOff>
    </xdr:from>
    <xdr:to>
      <xdr:col>2</xdr:col>
      <xdr:colOff>700617</xdr:colOff>
      <xdr:row>3</xdr:row>
      <xdr:rowOff>160867</xdr:rowOff>
    </xdr:to>
    <xdr:pic>
      <xdr:nvPicPr>
        <xdr:cNvPr id="7" name="Picture 6"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190750" y="0"/>
          <a:ext cx="881592" cy="999067"/>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168729</xdr:colOff>
      <xdr:row>11</xdr:row>
      <xdr:rowOff>0</xdr:rowOff>
    </xdr:from>
    <xdr:to>
      <xdr:col>5</xdr:col>
      <xdr:colOff>276225</xdr:colOff>
      <xdr:row>21</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11</xdr:row>
      <xdr:rowOff>1</xdr:rowOff>
    </xdr:from>
    <xdr:to>
      <xdr:col>11</xdr:col>
      <xdr:colOff>714374</xdr:colOff>
      <xdr:row>21</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22</xdr:row>
      <xdr:rowOff>152400</xdr:rowOff>
    </xdr:from>
    <xdr:to>
      <xdr:col>5</xdr:col>
      <xdr:colOff>276224</xdr:colOff>
      <xdr:row>32</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22</xdr:row>
      <xdr:rowOff>152400</xdr:rowOff>
    </xdr:from>
    <xdr:to>
      <xdr:col>11</xdr:col>
      <xdr:colOff>695324</xdr:colOff>
      <xdr:row>32</xdr:row>
      <xdr:rowOff>180974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523875</xdr:colOff>
      <xdr:row>0</xdr:row>
      <xdr:rowOff>0</xdr:rowOff>
    </xdr:from>
    <xdr:to>
      <xdr:col>3</xdr:col>
      <xdr:colOff>696383</xdr:colOff>
      <xdr:row>3</xdr:row>
      <xdr:rowOff>160867</xdr:rowOff>
    </xdr:to>
    <xdr:pic>
      <xdr:nvPicPr>
        <xdr:cNvPr id="7" name="Picture 6"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67000" y="0"/>
          <a:ext cx="886883" cy="999067"/>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168729</xdr:colOff>
      <xdr:row>13</xdr:row>
      <xdr:rowOff>0</xdr:rowOff>
    </xdr:from>
    <xdr:to>
      <xdr:col>5</xdr:col>
      <xdr:colOff>276225</xdr:colOff>
      <xdr:row>23</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13</xdr:row>
      <xdr:rowOff>1</xdr:rowOff>
    </xdr:from>
    <xdr:to>
      <xdr:col>11</xdr:col>
      <xdr:colOff>714374</xdr:colOff>
      <xdr:row>23</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24</xdr:row>
      <xdr:rowOff>152400</xdr:rowOff>
    </xdr:from>
    <xdr:to>
      <xdr:col>5</xdr:col>
      <xdr:colOff>276224</xdr:colOff>
      <xdr:row>34</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19050</xdr:colOff>
      <xdr:row>25</xdr:row>
      <xdr:rowOff>9525</xdr:rowOff>
    </xdr:from>
    <xdr:to>
      <xdr:col>11</xdr:col>
      <xdr:colOff>714374</xdr:colOff>
      <xdr:row>35</xdr:row>
      <xdr:rowOff>76200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552450</xdr:colOff>
      <xdr:row>0</xdr:row>
      <xdr:rowOff>0</xdr:rowOff>
    </xdr:from>
    <xdr:to>
      <xdr:col>4</xdr:col>
      <xdr:colOff>10583</xdr:colOff>
      <xdr:row>3</xdr:row>
      <xdr:rowOff>160867</xdr:rowOff>
    </xdr:to>
    <xdr:pic>
      <xdr:nvPicPr>
        <xdr:cNvPr id="7" name="Picture 6"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95575" y="0"/>
          <a:ext cx="886883" cy="999067"/>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168729</xdr:colOff>
      <xdr:row>12</xdr:row>
      <xdr:rowOff>0</xdr:rowOff>
    </xdr:from>
    <xdr:to>
      <xdr:col>5</xdr:col>
      <xdr:colOff>276225</xdr:colOff>
      <xdr:row>22</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12</xdr:row>
      <xdr:rowOff>1</xdr:rowOff>
    </xdr:from>
    <xdr:to>
      <xdr:col>11</xdr:col>
      <xdr:colOff>714374</xdr:colOff>
      <xdr:row>22</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23</xdr:row>
      <xdr:rowOff>152400</xdr:rowOff>
    </xdr:from>
    <xdr:to>
      <xdr:col>5</xdr:col>
      <xdr:colOff>276224</xdr:colOff>
      <xdr:row>33</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23</xdr:row>
      <xdr:rowOff>152400</xdr:rowOff>
    </xdr:from>
    <xdr:to>
      <xdr:col>11</xdr:col>
      <xdr:colOff>695324</xdr:colOff>
      <xdr:row>33</xdr:row>
      <xdr:rowOff>180974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504825</xdr:colOff>
      <xdr:row>0</xdr:row>
      <xdr:rowOff>0</xdr:rowOff>
    </xdr:from>
    <xdr:to>
      <xdr:col>3</xdr:col>
      <xdr:colOff>677333</xdr:colOff>
      <xdr:row>3</xdr:row>
      <xdr:rowOff>160867</xdr:rowOff>
    </xdr:to>
    <xdr:pic>
      <xdr:nvPicPr>
        <xdr:cNvPr id="7" name="Picture 6"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752725" y="0"/>
          <a:ext cx="886883" cy="999067"/>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168729</xdr:colOff>
      <xdr:row>13</xdr:row>
      <xdr:rowOff>0</xdr:rowOff>
    </xdr:from>
    <xdr:to>
      <xdr:col>5</xdr:col>
      <xdr:colOff>276225</xdr:colOff>
      <xdr:row>23</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13</xdr:row>
      <xdr:rowOff>1</xdr:rowOff>
    </xdr:from>
    <xdr:to>
      <xdr:col>11</xdr:col>
      <xdr:colOff>714374</xdr:colOff>
      <xdr:row>23</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24</xdr:row>
      <xdr:rowOff>152400</xdr:rowOff>
    </xdr:from>
    <xdr:to>
      <xdr:col>5</xdr:col>
      <xdr:colOff>276224</xdr:colOff>
      <xdr:row>34</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19050</xdr:colOff>
      <xdr:row>25</xdr:row>
      <xdr:rowOff>9525</xdr:rowOff>
    </xdr:from>
    <xdr:to>
      <xdr:col>11</xdr:col>
      <xdr:colOff>714374</xdr:colOff>
      <xdr:row>35</xdr:row>
      <xdr:rowOff>76200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523875</xdr:colOff>
      <xdr:row>0</xdr:row>
      <xdr:rowOff>0</xdr:rowOff>
    </xdr:from>
    <xdr:to>
      <xdr:col>3</xdr:col>
      <xdr:colOff>696383</xdr:colOff>
      <xdr:row>3</xdr:row>
      <xdr:rowOff>160867</xdr:rowOff>
    </xdr:to>
    <xdr:pic>
      <xdr:nvPicPr>
        <xdr:cNvPr id="7" name="Picture 6"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714625" y="0"/>
          <a:ext cx="886883" cy="999067"/>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168729</xdr:colOff>
      <xdr:row>11</xdr:row>
      <xdr:rowOff>0</xdr:rowOff>
    </xdr:from>
    <xdr:to>
      <xdr:col>5</xdr:col>
      <xdr:colOff>276225</xdr:colOff>
      <xdr:row>21</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11</xdr:row>
      <xdr:rowOff>1</xdr:rowOff>
    </xdr:from>
    <xdr:to>
      <xdr:col>11</xdr:col>
      <xdr:colOff>714374</xdr:colOff>
      <xdr:row>21</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22</xdr:row>
      <xdr:rowOff>152400</xdr:rowOff>
    </xdr:from>
    <xdr:to>
      <xdr:col>5</xdr:col>
      <xdr:colOff>276224</xdr:colOff>
      <xdr:row>32</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22</xdr:row>
      <xdr:rowOff>152400</xdr:rowOff>
    </xdr:from>
    <xdr:to>
      <xdr:col>11</xdr:col>
      <xdr:colOff>695324</xdr:colOff>
      <xdr:row>32</xdr:row>
      <xdr:rowOff>180974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552450</xdr:colOff>
      <xdr:row>0</xdr:row>
      <xdr:rowOff>0</xdr:rowOff>
    </xdr:from>
    <xdr:to>
      <xdr:col>4</xdr:col>
      <xdr:colOff>10583</xdr:colOff>
      <xdr:row>3</xdr:row>
      <xdr:rowOff>160867</xdr:rowOff>
    </xdr:to>
    <xdr:pic>
      <xdr:nvPicPr>
        <xdr:cNvPr id="7" name="Picture 6"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762250" y="0"/>
          <a:ext cx="886883" cy="999067"/>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168729</xdr:colOff>
      <xdr:row>11</xdr:row>
      <xdr:rowOff>0</xdr:rowOff>
    </xdr:from>
    <xdr:to>
      <xdr:col>5</xdr:col>
      <xdr:colOff>276225</xdr:colOff>
      <xdr:row>21</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11</xdr:row>
      <xdr:rowOff>1</xdr:rowOff>
    </xdr:from>
    <xdr:to>
      <xdr:col>11</xdr:col>
      <xdr:colOff>714374</xdr:colOff>
      <xdr:row>21</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22</xdr:row>
      <xdr:rowOff>152400</xdr:rowOff>
    </xdr:from>
    <xdr:to>
      <xdr:col>5</xdr:col>
      <xdr:colOff>276224</xdr:colOff>
      <xdr:row>32</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22</xdr:row>
      <xdr:rowOff>152400</xdr:rowOff>
    </xdr:from>
    <xdr:to>
      <xdr:col>11</xdr:col>
      <xdr:colOff>695324</xdr:colOff>
      <xdr:row>32</xdr:row>
      <xdr:rowOff>180974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504825</xdr:colOff>
      <xdr:row>0</xdr:row>
      <xdr:rowOff>0</xdr:rowOff>
    </xdr:from>
    <xdr:to>
      <xdr:col>3</xdr:col>
      <xdr:colOff>677333</xdr:colOff>
      <xdr:row>3</xdr:row>
      <xdr:rowOff>160867</xdr:rowOff>
    </xdr:to>
    <xdr:pic>
      <xdr:nvPicPr>
        <xdr:cNvPr id="7" name="Picture 6"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47950" y="0"/>
          <a:ext cx="886883" cy="999067"/>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168729</xdr:colOff>
      <xdr:row>11</xdr:row>
      <xdr:rowOff>0</xdr:rowOff>
    </xdr:from>
    <xdr:to>
      <xdr:col>5</xdr:col>
      <xdr:colOff>276225</xdr:colOff>
      <xdr:row>21</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11</xdr:row>
      <xdr:rowOff>1</xdr:rowOff>
    </xdr:from>
    <xdr:to>
      <xdr:col>11</xdr:col>
      <xdr:colOff>714374</xdr:colOff>
      <xdr:row>21</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22</xdr:row>
      <xdr:rowOff>152400</xdr:rowOff>
    </xdr:from>
    <xdr:to>
      <xdr:col>5</xdr:col>
      <xdr:colOff>276224</xdr:colOff>
      <xdr:row>32</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22</xdr:row>
      <xdr:rowOff>152400</xdr:rowOff>
    </xdr:from>
    <xdr:to>
      <xdr:col>11</xdr:col>
      <xdr:colOff>695324</xdr:colOff>
      <xdr:row>32</xdr:row>
      <xdr:rowOff>180974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476250</xdr:colOff>
      <xdr:row>0</xdr:row>
      <xdr:rowOff>0</xdr:rowOff>
    </xdr:from>
    <xdr:to>
      <xdr:col>3</xdr:col>
      <xdr:colOff>648758</xdr:colOff>
      <xdr:row>3</xdr:row>
      <xdr:rowOff>160867</xdr:rowOff>
    </xdr:to>
    <xdr:pic>
      <xdr:nvPicPr>
        <xdr:cNvPr id="7" name="Picture 6"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19375" y="0"/>
          <a:ext cx="886883" cy="999067"/>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168729</xdr:colOff>
      <xdr:row>13</xdr:row>
      <xdr:rowOff>0</xdr:rowOff>
    </xdr:from>
    <xdr:to>
      <xdr:col>5</xdr:col>
      <xdr:colOff>276225</xdr:colOff>
      <xdr:row>23</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13</xdr:row>
      <xdr:rowOff>1</xdr:rowOff>
    </xdr:from>
    <xdr:to>
      <xdr:col>11</xdr:col>
      <xdr:colOff>714374</xdr:colOff>
      <xdr:row>23</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24</xdr:row>
      <xdr:rowOff>152400</xdr:rowOff>
    </xdr:from>
    <xdr:to>
      <xdr:col>5</xdr:col>
      <xdr:colOff>276224</xdr:colOff>
      <xdr:row>34</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19050</xdr:colOff>
      <xdr:row>25</xdr:row>
      <xdr:rowOff>9525</xdr:rowOff>
    </xdr:from>
    <xdr:to>
      <xdr:col>11</xdr:col>
      <xdr:colOff>714374</xdr:colOff>
      <xdr:row>35</xdr:row>
      <xdr:rowOff>76200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514350</xdr:colOff>
      <xdr:row>0</xdr:row>
      <xdr:rowOff>0</xdr:rowOff>
    </xdr:from>
    <xdr:to>
      <xdr:col>3</xdr:col>
      <xdr:colOff>686858</xdr:colOff>
      <xdr:row>3</xdr:row>
      <xdr:rowOff>160867</xdr:rowOff>
    </xdr:to>
    <xdr:pic>
      <xdr:nvPicPr>
        <xdr:cNvPr id="7" name="Picture 6"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57475" y="0"/>
          <a:ext cx="886883" cy="999067"/>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168729</xdr:colOff>
      <xdr:row>13</xdr:row>
      <xdr:rowOff>0</xdr:rowOff>
    </xdr:from>
    <xdr:to>
      <xdr:col>5</xdr:col>
      <xdr:colOff>276225</xdr:colOff>
      <xdr:row>23</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13</xdr:row>
      <xdr:rowOff>1</xdr:rowOff>
    </xdr:from>
    <xdr:to>
      <xdr:col>11</xdr:col>
      <xdr:colOff>714374</xdr:colOff>
      <xdr:row>23</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24</xdr:row>
      <xdr:rowOff>152400</xdr:rowOff>
    </xdr:from>
    <xdr:to>
      <xdr:col>5</xdr:col>
      <xdr:colOff>276224</xdr:colOff>
      <xdr:row>34</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19050</xdr:colOff>
      <xdr:row>25</xdr:row>
      <xdr:rowOff>9525</xdr:rowOff>
    </xdr:from>
    <xdr:to>
      <xdr:col>11</xdr:col>
      <xdr:colOff>714374</xdr:colOff>
      <xdr:row>35</xdr:row>
      <xdr:rowOff>76200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466725</xdr:colOff>
      <xdr:row>0</xdr:row>
      <xdr:rowOff>9525</xdr:rowOff>
    </xdr:from>
    <xdr:to>
      <xdr:col>3</xdr:col>
      <xdr:colOff>639233</xdr:colOff>
      <xdr:row>3</xdr:row>
      <xdr:rowOff>170392</xdr:rowOff>
    </xdr:to>
    <xdr:pic>
      <xdr:nvPicPr>
        <xdr:cNvPr id="7" name="Picture 6"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724150" y="9525"/>
          <a:ext cx="886883" cy="999067"/>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168729</xdr:colOff>
      <xdr:row>13</xdr:row>
      <xdr:rowOff>0</xdr:rowOff>
    </xdr:from>
    <xdr:to>
      <xdr:col>5</xdr:col>
      <xdr:colOff>276225</xdr:colOff>
      <xdr:row>23</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13</xdr:row>
      <xdr:rowOff>1</xdr:rowOff>
    </xdr:from>
    <xdr:to>
      <xdr:col>11</xdr:col>
      <xdr:colOff>714374</xdr:colOff>
      <xdr:row>23</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24</xdr:row>
      <xdr:rowOff>152400</xdr:rowOff>
    </xdr:from>
    <xdr:to>
      <xdr:col>5</xdr:col>
      <xdr:colOff>276224</xdr:colOff>
      <xdr:row>34</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19050</xdr:colOff>
      <xdr:row>25</xdr:row>
      <xdr:rowOff>9525</xdr:rowOff>
    </xdr:from>
    <xdr:to>
      <xdr:col>11</xdr:col>
      <xdr:colOff>714374</xdr:colOff>
      <xdr:row>35</xdr:row>
      <xdr:rowOff>76200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485775</xdr:colOff>
      <xdr:row>0</xdr:row>
      <xdr:rowOff>0</xdr:rowOff>
    </xdr:from>
    <xdr:to>
      <xdr:col>3</xdr:col>
      <xdr:colOff>658283</xdr:colOff>
      <xdr:row>3</xdr:row>
      <xdr:rowOff>160867</xdr:rowOff>
    </xdr:to>
    <xdr:pic>
      <xdr:nvPicPr>
        <xdr:cNvPr id="7" name="Picture 6"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28900" y="0"/>
          <a:ext cx="886883" cy="99906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168729</xdr:colOff>
      <xdr:row>11</xdr:row>
      <xdr:rowOff>0</xdr:rowOff>
    </xdr:from>
    <xdr:to>
      <xdr:col>5</xdr:col>
      <xdr:colOff>276225</xdr:colOff>
      <xdr:row>21</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11</xdr:row>
      <xdr:rowOff>1</xdr:rowOff>
    </xdr:from>
    <xdr:to>
      <xdr:col>11</xdr:col>
      <xdr:colOff>714374</xdr:colOff>
      <xdr:row>21</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22</xdr:row>
      <xdr:rowOff>152400</xdr:rowOff>
    </xdr:from>
    <xdr:to>
      <xdr:col>5</xdr:col>
      <xdr:colOff>276224</xdr:colOff>
      <xdr:row>32</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22</xdr:row>
      <xdr:rowOff>152400</xdr:rowOff>
    </xdr:from>
    <xdr:to>
      <xdr:col>11</xdr:col>
      <xdr:colOff>695324</xdr:colOff>
      <xdr:row>32</xdr:row>
      <xdr:rowOff>180974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485775</xdr:colOff>
      <xdr:row>0</xdr:row>
      <xdr:rowOff>0</xdr:rowOff>
    </xdr:from>
    <xdr:to>
      <xdr:col>3</xdr:col>
      <xdr:colOff>658283</xdr:colOff>
      <xdr:row>3</xdr:row>
      <xdr:rowOff>160867</xdr:rowOff>
    </xdr:to>
    <xdr:pic>
      <xdr:nvPicPr>
        <xdr:cNvPr id="8" name="Picture 7"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28900" y="0"/>
          <a:ext cx="886883" cy="999067"/>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168729</xdr:colOff>
      <xdr:row>13</xdr:row>
      <xdr:rowOff>0</xdr:rowOff>
    </xdr:from>
    <xdr:to>
      <xdr:col>5</xdr:col>
      <xdr:colOff>276225</xdr:colOff>
      <xdr:row>23</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13</xdr:row>
      <xdr:rowOff>1</xdr:rowOff>
    </xdr:from>
    <xdr:to>
      <xdr:col>11</xdr:col>
      <xdr:colOff>714374</xdr:colOff>
      <xdr:row>23</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24</xdr:row>
      <xdr:rowOff>152400</xdr:rowOff>
    </xdr:from>
    <xdr:to>
      <xdr:col>5</xdr:col>
      <xdr:colOff>276224</xdr:colOff>
      <xdr:row>34</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19050</xdr:colOff>
      <xdr:row>25</xdr:row>
      <xdr:rowOff>9525</xdr:rowOff>
    </xdr:from>
    <xdr:to>
      <xdr:col>11</xdr:col>
      <xdr:colOff>714374</xdr:colOff>
      <xdr:row>35</xdr:row>
      <xdr:rowOff>76200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514350</xdr:colOff>
      <xdr:row>0</xdr:row>
      <xdr:rowOff>0</xdr:rowOff>
    </xdr:from>
    <xdr:to>
      <xdr:col>3</xdr:col>
      <xdr:colOff>686858</xdr:colOff>
      <xdr:row>3</xdr:row>
      <xdr:rowOff>160867</xdr:rowOff>
    </xdr:to>
    <xdr:pic>
      <xdr:nvPicPr>
        <xdr:cNvPr id="7" name="Picture 6"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57475" y="0"/>
          <a:ext cx="886883" cy="999067"/>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168729</xdr:colOff>
      <xdr:row>13</xdr:row>
      <xdr:rowOff>0</xdr:rowOff>
    </xdr:from>
    <xdr:to>
      <xdr:col>5</xdr:col>
      <xdr:colOff>276225</xdr:colOff>
      <xdr:row>23</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13</xdr:row>
      <xdr:rowOff>1</xdr:rowOff>
    </xdr:from>
    <xdr:to>
      <xdr:col>11</xdr:col>
      <xdr:colOff>714374</xdr:colOff>
      <xdr:row>23</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24</xdr:row>
      <xdr:rowOff>152400</xdr:rowOff>
    </xdr:from>
    <xdr:to>
      <xdr:col>5</xdr:col>
      <xdr:colOff>276224</xdr:colOff>
      <xdr:row>34</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19050</xdr:colOff>
      <xdr:row>25</xdr:row>
      <xdr:rowOff>9525</xdr:rowOff>
    </xdr:from>
    <xdr:to>
      <xdr:col>11</xdr:col>
      <xdr:colOff>714374</xdr:colOff>
      <xdr:row>35</xdr:row>
      <xdr:rowOff>76200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428625</xdr:colOff>
      <xdr:row>0</xdr:row>
      <xdr:rowOff>0</xdr:rowOff>
    </xdr:from>
    <xdr:to>
      <xdr:col>3</xdr:col>
      <xdr:colOff>601133</xdr:colOff>
      <xdr:row>3</xdr:row>
      <xdr:rowOff>160867</xdr:rowOff>
    </xdr:to>
    <xdr:pic>
      <xdr:nvPicPr>
        <xdr:cNvPr id="7" name="Picture 6"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71750" y="0"/>
          <a:ext cx="886883" cy="999067"/>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168729</xdr:colOff>
      <xdr:row>13</xdr:row>
      <xdr:rowOff>0</xdr:rowOff>
    </xdr:from>
    <xdr:to>
      <xdr:col>5</xdr:col>
      <xdr:colOff>276225</xdr:colOff>
      <xdr:row>23</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13</xdr:row>
      <xdr:rowOff>1</xdr:rowOff>
    </xdr:from>
    <xdr:to>
      <xdr:col>11</xdr:col>
      <xdr:colOff>714374</xdr:colOff>
      <xdr:row>23</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24</xdr:row>
      <xdr:rowOff>152400</xdr:rowOff>
    </xdr:from>
    <xdr:to>
      <xdr:col>5</xdr:col>
      <xdr:colOff>276224</xdr:colOff>
      <xdr:row>34</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19050</xdr:colOff>
      <xdr:row>25</xdr:row>
      <xdr:rowOff>9525</xdr:rowOff>
    </xdr:from>
    <xdr:to>
      <xdr:col>11</xdr:col>
      <xdr:colOff>714374</xdr:colOff>
      <xdr:row>35</xdr:row>
      <xdr:rowOff>76200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561975</xdr:colOff>
      <xdr:row>0</xdr:row>
      <xdr:rowOff>0</xdr:rowOff>
    </xdr:from>
    <xdr:to>
      <xdr:col>4</xdr:col>
      <xdr:colOff>20108</xdr:colOff>
      <xdr:row>3</xdr:row>
      <xdr:rowOff>160867</xdr:rowOff>
    </xdr:to>
    <xdr:pic>
      <xdr:nvPicPr>
        <xdr:cNvPr id="8" name="Picture 7"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705100" y="0"/>
          <a:ext cx="886883" cy="999067"/>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168729</xdr:colOff>
      <xdr:row>11</xdr:row>
      <xdr:rowOff>0</xdr:rowOff>
    </xdr:from>
    <xdr:to>
      <xdr:col>5</xdr:col>
      <xdr:colOff>276225</xdr:colOff>
      <xdr:row>21</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11</xdr:row>
      <xdr:rowOff>1</xdr:rowOff>
    </xdr:from>
    <xdr:to>
      <xdr:col>11</xdr:col>
      <xdr:colOff>714374</xdr:colOff>
      <xdr:row>21</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22</xdr:row>
      <xdr:rowOff>152400</xdr:rowOff>
    </xdr:from>
    <xdr:to>
      <xdr:col>5</xdr:col>
      <xdr:colOff>276224</xdr:colOff>
      <xdr:row>32</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22</xdr:row>
      <xdr:rowOff>152400</xdr:rowOff>
    </xdr:from>
    <xdr:to>
      <xdr:col>11</xdr:col>
      <xdr:colOff>695324</xdr:colOff>
      <xdr:row>32</xdr:row>
      <xdr:rowOff>180974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495300</xdr:colOff>
      <xdr:row>0</xdr:row>
      <xdr:rowOff>0</xdr:rowOff>
    </xdr:from>
    <xdr:to>
      <xdr:col>3</xdr:col>
      <xdr:colOff>667808</xdr:colOff>
      <xdr:row>3</xdr:row>
      <xdr:rowOff>160867</xdr:rowOff>
    </xdr:to>
    <xdr:pic>
      <xdr:nvPicPr>
        <xdr:cNvPr id="8" name="Picture 7"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38425" y="0"/>
          <a:ext cx="886883" cy="99906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168729</xdr:colOff>
      <xdr:row>11</xdr:row>
      <xdr:rowOff>0</xdr:rowOff>
    </xdr:from>
    <xdr:to>
      <xdr:col>5</xdr:col>
      <xdr:colOff>276225</xdr:colOff>
      <xdr:row>21</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11</xdr:row>
      <xdr:rowOff>1</xdr:rowOff>
    </xdr:from>
    <xdr:to>
      <xdr:col>11</xdr:col>
      <xdr:colOff>714374</xdr:colOff>
      <xdr:row>21</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22</xdr:row>
      <xdr:rowOff>152400</xdr:rowOff>
    </xdr:from>
    <xdr:to>
      <xdr:col>5</xdr:col>
      <xdr:colOff>276224</xdr:colOff>
      <xdr:row>32</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22</xdr:row>
      <xdr:rowOff>152400</xdr:rowOff>
    </xdr:from>
    <xdr:to>
      <xdr:col>11</xdr:col>
      <xdr:colOff>695324</xdr:colOff>
      <xdr:row>32</xdr:row>
      <xdr:rowOff>180974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495300</xdr:colOff>
      <xdr:row>0</xdr:row>
      <xdr:rowOff>0</xdr:rowOff>
    </xdr:from>
    <xdr:to>
      <xdr:col>3</xdr:col>
      <xdr:colOff>667808</xdr:colOff>
      <xdr:row>3</xdr:row>
      <xdr:rowOff>160867</xdr:rowOff>
    </xdr:to>
    <xdr:pic>
      <xdr:nvPicPr>
        <xdr:cNvPr id="7" name="Picture 6"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38425" y="0"/>
          <a:ext cx="886883" cy="99906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168729</xdr:colOff>
      <xdr:row>11</xdr:row>
      <xdr:rowOff>0</xdr:rowOff>
    </xdr:from>
    <xdr:to>
      <xdr:col>5</xdr:col>
      <xdr:colOff>276225</xdr:colOff>
      <xdr:row>21</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11</xdr:row>
      <xdr:rowOff>1</xdr:rowOff>
    </xdr:from>
    <xdr:to>
      <xdr:col>11</xdr:col>
      <xdr:colOff>714374</xdr:colOff>
      <xdr:row>21</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22</xdr:row>
      <xdr:rowOff>152400</xdr:rowOff>
    </xdr:from>
    <xdr:to>
      <xdr:col>5</xdr:col>
      <xdr:colOff>276224</xdr:colOff>
      <xdr:row>32</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22</xdr:row>
      <xdr:rowOff>152400</xdr:rowOff>
    </xdr:from>
    <xdr:to>
      <xdr:col>11</xdr:col>
      <xdr:colOff>695324</xdr:colOff>
      <xdr:row>32</xdr:row>
      <xdr:rowOff>180974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590550</xdr:colOff>
      <xdr:row>0</xdr:row>
      <xdr:rowOff>0</xdr:rowOff>
    </xdr:from>
    <xdr:to>
      <xdr:col>4</xdr:col>
      <xdr:colOff>48683</xdr:colOff>
      <xdr:row>3</xdr:row>
      <xdr:rowOff>160867</xdr:rowOff>
    </xdr:to>
    <xdr:pic>
      <xdr:nvPicPr>
        <xdr:cNvPr id="7" name="Picture 6"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733675" y="0"/>
          <a:ext cx="886883" cy="99906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168729</xdr:colOff>
      <xdr:row>11</xdr:row>
      <xdr:rowOff>0</xdr:rowOff>
    </xdr:from>
    <xdr:to>
      <xdr:col>5</xdr:col>
      <xdr:colOff>276225</xdr:colOff>
      <xdr:row>21</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11</xdr:row>
      <xdr:rowOff>1</xdr:rowOff>
    </xdr:from>
    <xdr:to>
      <xdr:col>11</xdr:col>
      <xdr:colOff>714374</xdr:colOff>
      <xdr:row>21</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22</xdr:row>
      <xdr:rowOff>152400</xdr:rowOff>
    </xdr:from>
    <xdr:to>
      <xdr:col>5</xdr:col>
      <xdr:colOff>276224</xdr:colOff>
      <xdr:row>32</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22</xdr:row>
      <xdr:rowOff>152400</xdr:rowOff>
    </xdr:from>
    <xdr:to>
      <xdr:col>11</xdr:col>
      <xdr:colOff>695324</xdr:colOff>
      <xdr:row>32</xdr:row>
      <xdr:rowOff>180974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619125</xdr:colOff>
      <xdr:row>0</xdr:row>
      <xdr:rowOff>0</xdr:rowOff>
    </xdr:from>
    <xdr:to>
      <xdr:col>4</xdr:col>
      <xdr:colOff>77258</xdr:colOff>
      <xdr:row>3</xdr:row>
      <xdr:rowOff>160867</xdr:rowOff>
    </xdr:to>
    <xdr:pic>
      <xdr:nvPicPr>
        <xdr:cNvPr id="7" name="Picture 6"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762250" y="0"/>
          <a:ext cx="886883" cy="99906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168729</xdr:colOff>
      <xdr:row>13</xdr:row>
      <xdr:rowOff>0</xdr:rowOff>
    </xdr:from>
    <xdr:to>
      <xdr:col>5</xdr:col>
      <xdr:colOff>276225</xdr:colOff>
      <xdr:row>23</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13</xdr:row>
      <xdr:rowOff>1</xdr:rowOff>
    </xdr:from>
    <xdr:to>
      <xdr:col>11</xdr:col>
      <xdr:colOff>714374</xdr:colOff>
      <xdr:row>23</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24</xdr:row>
      <xdr:rowOff>152400</xdr:rowOff>
    </xdr:from>
    <xdr:to>
      <xdr:col>5</xdr:col>
      <xdr:colOff>276224</xdr:colOff>
      <xdr:row>34</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19050</xdr:colOff>
      <xdr:row>25</xdr:row>
      <xdr:rowOff>9525</xdr:rowOff>
    </xdr:from>
    <xdr:to>
      <xdr:col>11</xdr:col>
      <xdr:colOff>714374</xdr:colOff>
      <xdr:row>35</xdr:row>
      <xdr:rowOff>76200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514350</xdr:colOff>
      <xdr:row>0</xdr:row>
      <xdr:rowOff>0</xdr:rowOff>
    </xdr:from>
    <xdr:to>
      <xdr:col>3</xdr:col>
      <xdr:colOff>686858</xdr:colOff>
      <xdr:row>3</xdr:row>
      <xdr:rowOff>160867</xdr:rowOff>
    </xdr:to>
    <xdr:pic>
      <xdr:nvPicPr>
        <xdr:cNvPr id="7" name="Picture 6"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57475" y="0"/>
          <a:ext cx="886883" cy="999067"/>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168729</xdr:colOff>
      <xdr:row>13</xdr:row>
      <xdr:rowOff>0</xdr:rowOff>
    </xdr:from>
    <xdr:to>
      <xdr:col>5</xdr:col>
      <xdr:colOff>276225</xdr:colOff>
      <xdr:row>23</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13</xdr:row>
      <xdr:rowOff>1</xdr:rowOff>
    </xdr:from>
    <xdr:to>
      <xdr:col>11</xdr:col>
      <xdr:colOff>714374</xdr:colOff>
      <xdr:row>23</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24</xdr:row>
      <xdr:rowOff>152400</xdr:rowOff>
    </xdr:from>
    <xdr:to>
      <xdr:col>5</xdr:col>
      <xdr:colOff>276224</xdr:colOff>
      <xdr:row>34</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19050</xdr:colOff>
      <xdr:row>25</xdr:row>
      <xdr:rowOff>9525</xdr:rowOff>
    </xdr:from>
    <xdr:to>
      <xdr:col>11</xdr:col>
      <xdr:colOff>714374</xdr:colOff>
      <xdr:row>35</xdr:row>
      <xdr:rowOff>76200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542925</xdr:colOff>
      <xdr:row>0</xdr:row>
      <xdr:rowOff>0</xdr:rowOff>
    </xdr:from>
    <xdr:to>
      <xdr:col>4</xdr:col>
      <xdr:colOff>1058</xdr:colOff>
      <xdr:row>3</xdr:row>
      <xdr:rowOff>160867</xdr:rowOff>
    </xdr:to>
    <xdr:pic>
      <xdr:nvPicPr>
        <xdr:cNvPr id="7" name="Picture 6"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86050" y="0"/>
          <a:ext cx="886883" cy="99906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168729</xdr:colOff>
      <xdr:row>13</xdr:row>
      <xdr:rowOff>0</xdr:rowOff>
    </xdr:from>
    <xdr:to>
      <xdr:col>5</xdr:col>
      <xdr:colOff>276225</xdr:colOff>
      <xdr:row>23</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13</xdr:row>
      <xdr:rowOff>1</xdr:rowOff>
    </xdr:from>
    <xdr:to>
      <xdr:col>11</xdr:col>
      <xdr:colOff>714374</xdr:colOff>
      <xdr:row>23</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24</xdr:row>
      <xdr:rowOff>152400</xdr:rowOff>
    </xdr:from>
    <xdr:to>
      <xdr:col>5</xdr:col>
      <xdr:colOff>276224</xdr:colOff>
      <xdr:row>34</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19050</xdr:colOff>
      <xdr:row>25</xdr:row>
      <xdr:rowOff>9525</xdr:rowOff>
    </xdr:from>
    <xdr:to>
      <xdr:col>11</xdr:col>
      <xdr:colOff>714374</xdr:colOff>
      <xdr:row>35</xdr:row>
      <xdr:rowOff>76200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485775</xdr:colOff>
      <xdr:row>0</xdr:row>
      <xdr:rowOff>0</xdr:rowOff>
    </xdr:from>
    <xdr:to>
      <xdr:col>3</xdr:col>
      <xdr:colOff>658283</xdr:colOff>
      <xdr:row>3</xdr:row>
      <xdr:rowOff>160867</xdr:rowOff>
    </xdr:to>
    <xdr:pic>
      <xdr:nvPicPr>
        <xdr:cNvPr id="7" name="Picture 6"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28900" y="0"/>
          <a:ext cx="886883" cy="999067"/>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168729</xdr:colOff>
      <xdr:row>13</xdr:row>
      <xdr:rowOff>0</xdr:rowOff>
    </xdr:from>
    <xdr:to>
      <xdr:col>5</xdr:col>
      <xdr:colOff>276225</xdr:colOff>
      <xdr:row>23</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13</xdr:row>
      <xdr:rowOff>1</xdr:rowOff>
    </xdr:from>
    <xdr:to>
      <xdr:col>11</xdr:col>
      <xdr:colOff>714374</xdr:colOff>
      <xdr:row>23</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172810</xdr:colOff>
      <xdr:row>24</xdr:row>
      <xdr:rowOff>152400</xdr:rowOff>
    </xdr:from>
    <xdr:to>
      <xdr:col>5</xdr:col>
      <xdr:colOff>276224</xdr:colOff>
      <xdr:row>34</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19050</xdr:colOff>
      <xdr:row>25</xdr:row>
      <xdr:rowOff>9525</xdr:rowOff>
    </xdr:from>
    <xdr:to>
      <xdr:col>11</xdr:col>
      <xdr:colOff>714374</xdr:colOff>
      <xdr:row>35</xdr:row>
      <xdr:rowOff>76200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476250</xdr:colOff>
      <xdr:row>0</xdr:row>
      <xdr:rowOff>0</xdr:rowOff>
    </xdr:from>
    <xdr:to>
      <xdr:col>3</xdr:col>
      <xdr:colOff>648758</xdr:colOff>
      <xdr:row>3</xdr:row>
      <xdr:rowOff>160867</xdr:rowOff>
    </xdr:to>
    <xdr:pic>
      <xdr:nvPicPr>
        <xdr:cNvPr id="7" name="Picture 6" descr="C:\Users\wendy.dove\Desktop\MSU Great Falls College Logo V16 - FINAL_vertical.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19375" y="0"/>
          <a:ext cx="886883" cy="99906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ugetSound/MIRS%20Reports/MIRS360_BachRecipsbyEthnici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raphs"/>
      <sheetName val="MIRS360"/>
    </sheetNames>
    <sheetDataSet>
      <sheetData sheetId="0"/>
      <sheetData sheetId="1"/>
      <sheetData sheetId="2">
        <row r="24">
          <cell r="B24">
            <v>623</v>
          </cell>
          <cell r="D24">
            <v>661</v>
          </cell>
          <cell r="F24">
            <v>638</v>
          </cell>
          <cell r="H24">
            <v>572</v>
          </cell>
          <cell r="J24">
            <v>609</v>
          </cell>
        </row>
        <row r="55">
          <cell r="B55">
            <v>667</v>
          </cell>
          <cell r="D55">
            <v>662</v>
          </cell>
          <cell r="F55">
            <v>725</v>
          </cell>
          <cell r="H55">
            <v>711</v>
          </cell>
          <cell r="J55">
            <v>667</v>
          </cell>
        </row>
        <row r="89">
          <cell r="B89">
            <v>645</v>
          </cell>
          <cell r="D89">
            <v>651</v>
          </cell>
          <cell r="F89">
            <v>669</v>
          </cell>
          <cell r="H89">
            <v>621</v>
          </cell>
          <cell r="J89">
            <v>654</v>
          </cell>
        </row>
        <row r="124">
          <cell r="B124">
            <v>608</v>
          </cell>
          <cell r="D124">
            <v>649</v>
          </cell>
          <cell r="F124">
            <v>629</v>
          </cell>
          <cell r="H124">
            <v>613</v>
          </cell>
          <cell r="J124">
            <v>586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8.bin"/><Relationship Id="rId4" Type="http://schemas.openxmlformats.org/officeDocument/2006/relationships/comments" Target="../comments1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9.bin"/><Relationship Id="rId4"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20.bin"/><Relationship Id="rId4" Type="http://schemas.openxmlformats.org/officeDocument/2006/relationships/comments" Target="../comments18.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1.bin"/><Relationship Id="rId4" Type="http://schemas.openxmlformats.org/officeDocument/2006/relationships/comments" Target="../comments19.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omments" Target="../comments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1.xml"/><Relationship Id="rId1" Type="http://schemas.openxmlformats.org/officeDocument/2006/relationships/printerSettings" Target="../printerSettings/printerSettings23.bin"/><Relationship Id="rId4" Type="http://schemas.openxmlformats.org/officeDocument/2006/relationships/comments" Target="../comments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4.bin"/><Relationship Id="rId4" Type="http://schemas.openxmlformats.org/officeDocument/2006/relationships/comments" Target="../comments22.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3.xml"/><Relationship Id="rId1" Type="http://schemas.openxmlformats.org/officeDocument/2006/relationships/printerSettings" Target="../printerSettings/printerSettings25.bin"/><Relationship Id="rId4" Type="http://schemas.openxmlformats.org/officeDocument/2006/relationships/comments" Target="../comments2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election activeCell="B20" sqref="B20"/>
    </sheetView>
  </sheetViews>
  <sheetFormatPr defaultColWidth="9.109375" defaultRowHeight="13.2" x14ac:dyDescent="0.25"/>
  <cols>
    <col min="1" max="1" width="9.109375" style="35"/>
    <col min="2" max="2" width="15.5546875" style="35" customWidth="1"/>
    <col min="3" max="3" width="12.88671875" style="35" customWidth="1"/>
    <col min="4" max="16384" width="9.109375" style="35"/>
  </cols>
  <sheetData>
    <row r="1" spans="1:9" x14ac:dyDescent="0.25">
      <c r="A1" s="85" t="s">
        <v>110</v>
      </c>
      <c r="B1" s="86"/>
      <c r="C1" s="86"/>
      <c r="D1" s="86"/>
      <c r="E1" s="86"/>
      <c r="F1" s="86"/>
      <c r="G1" s="86"/>
      <c r="H1" s="86"/>
      <c r="I1" s="86"/>
    </row>
    <row r="3" spans="1:9" x14ac:dyDescent="0.25">
      <c r="A3" s="36" t="s">
        <v>107</v>
      </c>
    </row>
    <row r="4" spans="1:9" s="37" customFormat="1" ht="81.75" customHeight="1" x14ac:dyDescent="0.25">
      <c r="A4" s="87" t="s">
        <v>176</v>
      </c>
      <c r="B4" s="87"/>
      <c r="C4" s="87"/>
      <c r="D4" s="87"/>
      <c r="E4" s="87"/>
      <c r="F4" s="87"/>
      <c r="G4" s="87"/>
      <c r="H4" s="87"/>
      <c r="I4" s="87"/>
    </row>
    <row r="5" spans="1:9" s="37" customFormat="1" ht="5.0999999999999996" customHeight="1" x14ac:dyDescent="0.25">
      <c r="A5" s="38"/>
      <c r="B5" s="38"/>
      <c r="C5" s="38"/>
      <c r="D5" s="38"/>
      <c r="E5" s="38"/>
      <c r="F5" s="38"/>
      <c r="G5" s="38"/>
      <c r="H5" s="38"/>
      <c r="I5" s="38"/>
    </row>
    <row r="6" spans="1:9" s="37" customFormat="1" ht="33" customHeight="1" x14ac:dyDescent="0.25">
      <c r="A6" s="87" t="s">
        <v>128</v>
      </c>
      <c r="B6" s="87"/>
      <c r="C6" s="87"/>
      <c r="D6" s="87"/>
      <c r="E6" s="87"/>
      <c r="F6" s="87"/>
      <c r="G6" s="87"/>
      <c r="H6" s="87"/>
      <c r="I6" s="87"/>
    </row>
    <row r="8" spans="1:9" x14ac:dyDescent="0.25">
      <c r="A8" s="36" t="s">
        <v>108</v>
      </c>
    </row>
    <row r="9" spans="1:9" ht="6" customHeight="1" x14ac:dyDescent="0.25">
      <c r="A9" s="36"/>
    </row>
    <row r="10" spans="1:9" x14ac:dyDescent="0.25">
      <c r="A10" s="35" t="s">
        <v>111</v>
      </c>
    </row>
    <row r="11" spans="1:9" ht="6" customHeight="1" x14ac:dyDescent="0.25">
      <c r="A11" s="37"/>
    </row>
    <row r="12" spans="1:9" s="37" customFormat="1" x14ac:dyDescent="0.25">
      <c r="A12" s="39"/>
      <c r="B12" s="88" t="s">
        <v>112</v>
      </c>
      <c r="C12" s="89"/>
      <c r="D12" s="89"/>
      <c r="E12" s="89"/>
      <c r="F12" s="89"/>
      <c r="G12" s="89"/>
      <c r="H12" s="89"/>
      <c r="I12" s="89"/>
    </row>
    <row r="13" spans="1:9" s="37" customFormat="1" x14ac:dyDescent="0.25">
      <c r="A13" s="39"/>
      <c r="B13" s="91" t="s">
        <v>113</v>
      </c>
      <c r="C13" s="91"/>
      <c r="D13" s="91"/>
      <c r="E13" s="91"/>
      <c r="F13" s="91"/>
      <c r="G13" s="91"/>
      <c r="H13" s="91"/>
      <c r="I13" s="91"/>
    </row>
    <row r="14" spans="1:9" s="37" customFormat="1" x14ac:dyDescent="0.25">
      <c r="A14" s="39"/>
      <c r="B14" s="91" t="s">
        <v>114</v>
      </c>
      <c r="C14" s="91"/>
      <c r="D14" s="91"/>
      <c r="E14" s="91"/>
      <c r="F14" s="91"/>
      <c r="G14" s="91"/>
      <c r="H14" s="91"/>
      <c r="I14" s="91"/>
    </row>
    <row r="15" spans="1:9" s="37" customFormat="1" ht="12.75" customHeight="1" x14ac:dyDescent="0.25">
      <c r="A15" s="39"/>
      <c r="B15" s="88"/>
      <c r="C15" s="89"/>
      <c r="D15" s="89"/>
      <c r="E15" s="89"/>
      <c r="F15" s="89"/>
      <c r="G15" s="89"/>
      <c r="H15" s="89"/>
      <c r="I15" s="89"/>
    </row>
    <row r="16" spans="1:9" ht="6" customHeight="1" x14ac:dyDescent="0.25"/>
    <row r="17" spans="1:9" ht="25.5" customHeight="1" x14ac:dyDescent="0.25">
      <c r="A17" s="89" t="s">
        <v>109</v>
      </c>
      <c r="B17" s="90"/>
      <c r="C17" s="90"/>
      <c r="D17" s="90"/>
      <c r="E17" s="90"/>
      <c r="F17" s="90"/>
      <c r="G17" s="90"/>
      <c r="H17" s="90"/>
      <c r="I17" s="90"/>
    </row>
    <row r="18" spans="1:9" ht="6" customHeight="1" x14ac:dyDescent="0.25">
      <c r="A18" s="40"/>
      <c r="B18" s="41"/>
      <c r="C18" s="41"/>
      <c r="D18" s="41"/>
      <c r="E18" s="41"/>
      <c r="F18" s="41"/>
      <c r="G18" s="41"/>
      <c r="H18" s="41"/>
      <c r="I18" s="41"/>
    </row>
    <row r="19" spans="1:9" s="37" customFormat="1" x14ac:dyDescent="0.25">
      <c r="B19" s="37" t="s">
        <v>194</v>
      </c>
    </row>
  </sheetData>
  <mergeCells count="8">
    <mergeCell ref="A1:I1"/>
    <mergeCell ref="A4:I4"/>
    <mergeCell ref="B12:I12"/>
    <mergeCell ref="A17:I17"/>
    <mergeCell ref="A6:I6"/>
    <mergeCell ref="B13:I13"/>
    <mergeCell ref="B14:I14"/>
    <mergeCell ref="B15:I15"/>
  </mergeCells>
  <pageMargins left="0.7" right="0.7" top="0.75" bottom="0.75" header="0.3" footer="0.3"/>
  <pageSetup scale="97" orientation="portrait" r:id="rId1"/>
  <headerFooter>
    <oddFooter>&amp;LGreat Falls College&amp;CProgram Snapshots&amp;RInstitutional Research</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3"/>
  <sheetViews>
    <sheetView zoomScaleNormal="100" workbookViewId="0">
      <selection activeCell="M31" sqref="M31"/>
    </sheetView>
  </sheetViews>
  <sheetFormatPr defaultRowHeight="14.4" x14ac:dyDescent="0.3"/>
  <cols>
    <col min="1" max="1" width="21.44140625" customWidth="1"/>
    <col min="2" max="12" width="10.6640625" customWidth="1"/>
  </cols>
  <sheetData>
    <row r="1" spans="1:12" ht="25.8" x14ac:dyDescent="0.5">
      <c r="A1" s="95" t="s">
        <v>160</v>
      </c>
      <c r="B1" s="95"/>
      <c r="C1" s="95"/>
      <c r="D1" s="95"/>
      <c r="E1" s="95"/>
      <c r="F1" s="95"/>
      <c r="G1" s="95"/>
      <c r="H1" s="95"/>
      <c r="I1" s="95"/>
      <c r="J1" s="95"/>
      <c r="K1" s="95"/>
      <c r="L1" s="95"/>
    </row>
    <row r="2" spans="1:12" ht="21" x14ac:dyDescent="0.4">
      <c r="A2" s="96" t="s">
        <v>0</v>
      </c>
      <c r="B2" s="96"/>
      <c r="C2" s="96"/>
      <c r="D2" s="96"/>
      <c r="E2" s="96"/>
      <c r="F2" s="96"/>
      <c r="G2" s="96"/>
      <c r="H2" s="96"/>
      <c r="I2" s="96"/>
      <c r="J2" s="96"/>
      <c r="K2" s="96"/>
      <c r="L2" s="96"/>
    </row>
    <row r="3" spans="1:12" ht="18" x14ac:dyDescent="0.35">
      <c r="A3" s="97" t="s">
        <v>190</v>
      </c>
      <c r="B3" s="97"/>
      <c r="C3" s="97"/>
      <c r="D3" s="97"/>
      <c r="E3" s="97"/>
      <c r="F3" s="97"/>
      <c r="G3" s="97"/>
      <c r="H3" s="97"/>
      <c r="I3" s="97"/>
      <c r="J3" s="97"/>
      <c r="K3" s="97"/>
      <c r="L3" s="97"/>
    </row>
    <row r="5" spans="1:12" ht="21" x14ac:dyDescent="0.4">
      <c r="A5" s="1" t="s">
        <v>134</v>
      </c>
      <c r="F5" s="2" t="s">
        <v>18</v>
      </c>
      <c r="G5" s="20">
        <v>5</v>
      </c>
      <c r="K5" s="2" t="s">
        <v>20</v>
      </c>
      <c r="L5" s="20">
        <v>3</v>
      </c>
    </row>
    <row r="6" spans="1:12" x14ac:dyDescent="0.3">
      <c r="F6" s="2" t="s">
        <v>19</v>
      </c>
      <c r="G6" s="20">
        <v>5.3</v>
      </c>
      <c r="K6" s="2" t="s">
        <v>21</v>
      </c>
      <c r="L6" s="20">
        <v>1.2</v>
      </c>
    </row>
    <row r="7" spans="1:12" ht="5.0999999999999996" customHeight="1" x14ac:dyDescent="0.3">
      <c r="L7" s="2"/>
    </row>
    <row r="8" spans="1:12" ht="60" customHeight="1" x14ac:dyDescent="0.3">
      <c r="A8" s="3" t="s">
        <v>2</v>
      </c>
      <c r="B8" s="4" t="s">
        <v>3</v>
      </c>
      <c r="C8" s="4" t="s">
        <v>90</v>
      </c>
      <c r="D8" s="4" t="s">
        <v>4</v>
      </c>
      <c r="E8" s="4" t="s">
        <v>5</v>
      </c>
      <c r="F8" s="4" t="s">
        <v>16</v>
      </c>
      <c r="G8" s="4" t="s">
        <v>6</v>
      </c>
      <c r="H8" s="4" t="s">
        <v>7</v>
      </c>
      <c r="I8" s="4" t="s">
        <v>17</v>
      </c>
      <c r="J8" s="4" t="s">
        <v>8</v>
      </c>
      <c r="K8" s="4" t="s">
        <v>9</v>
      </c>
      <c r="L8" s="4" t="s">
        <v>10</v>
      </c>
    </row>
    <row r="9" spans="1:12" x14ac:dyDescent="0.3">
      <c r="A9" s="3" t="s">
        <v>135</v>
      </c>
      <c r="B9" s="5">
        <v>0.15</v>
      </c>
      <c r="C9" s="6">
        <v>27546</v>
      </c>
      <c r="D9" s="5" t="s">
        <v>26</v>
      </c>
      <c r="E9" s="80">
        <v>5</v>
      </c>
      <c r="F9" s="61">
        <v>20</v>
      </c>
      <c r="G9" s="5">
        <v>1</v>
      </c>
      <c r="H9" s="5">
        <v>0.98</v>
      </c>
      <c r="I9" s="19">
        <v>4</v>
      </c>
      <c r="J9" s="8">
        <v>1.87</v>
      </c>
      <c r="K9" s="65" t="s">
        <v>26</v>
      </c>
      <c r="L9" s="65" t="s">
        <v>26</v>
      </c>
    </row>
    <row r="10" spans="1:12" x14ac:dyDescent="0.3">
      <c r="A10" s="9" t="s">
        <v>136</v>
      </c>
      <c r="B10" s="10"/>
      <c r="C10" s="10"/>
      <c r="D10" s="10"/>
      <c r="E10" s="10"/>
      <c r="F10" s="10"/>
      <c r="G10" s="11">
        <v>0.63</v>
      </c>
      <c r="H10" s="11">
        <v>0.82</v>
      </c>
      <c r="I10" s="10"/>
      <c r="J10" s="10"/>
      <c r="K10" s="66"/>
      <c r="L10" s="66"/>
    </row>
    <row r="11" spans="1:12" x14ac:dyDescent="0.3">
      <c r="A11" s="12" t="s">
        <v>13</v>
      </c>
      <c r="B11" s="13">
        <v>0.01</v>
      </c>
      <c r="C11" s="14">
        <v>30763</v>
      </c>
      <c r="D11" s="13">
        <v>0.74</v>
      </c>
      <c r="E11" s="10"/>
      <c r="F11" s="10"/>
      <c r="G11" s="13">
        <v>0.73</v>
      </c>
      <c r="H11" s="13">
        <v>0.85</v>
      </c>
      <c r="I11" s="10"/>
      <c r="J11" s="15">
        <v>1.48</v>
      </c>
      <c r="K11" s="65">
        <v>7144</v>
      </c>
      <c r="L11" s="65">
        <v>30340</v>
      </c>
    </row>
    <row r="12" spans="1:12" x14ac:dyDescent="0.3">
      <c r="A12" s="12" t="s">
        <v>132</v>
      </c>
      <c r="B12" s="10"/>
      <c r="C12" s="10"/>
      <c r="D12" s="10"/>
      <c r="E12" s="10"/>
      <c r="F12" s="10"/>
      <c r="G12" s="13">
        <v>0.46</v>
      </c>
      <c r="H12" s="13">
        <v>0.67</v>
      </c>
      <c r="I12" s="10"/>
      <c r="J12" s="10"/>
      <c r="K12" s="10"/>
      <c r="L12" s="10"/>
    </row>
    <row r="35" spans="1:12" x14ac:dyDescent="0.3">
      <c r="G35" s="16"/>
    </row>
    <row r="37" spans="1:12" x14ac:dyDescent="0.3">
      <c r="A37" s="17" t="s">
        <v>14</v>
      </c>
    </row>
    <row r="38" spans="1:12" x14ac:dyDescent="0.3">
      <c r="A38" s="94" t="s">
        <v>220</v>
      </c>
      <c r="B38" s="94"/>
      <c r="C38" s="94"/>
      <c r="D38" s="94"/>
      <c r="E38" s="94"/>
      <c r="F38" s="94"/>
      <c r="G38" s="94"/>
      <c r="H38" s="94"/>
      <c r="I38" s="94"/>
      <c r="J38" s="94"/>
      <c r="K38" s="94"/>
      <c r="L38" s="94"/>
    </row>
    <row r="39" spans="1:12" x14ac:dyDescent="0.3">
      <c r="A39" s="94" t="s">
        <v>219</v>
      </c>
      <c r="B39" s="94"/>
      <c r="C39" s="94"/>
      <c r="D39" s="94"/>
      <c r="E39" s="94"/>
      <c r="F39" s="94"/>
      <c r="G39" s="94"/>
      <c r="H39" s="94"/>
      <c r="I39" s="94"/>
      <c r="J39" s="94"/>
      <c r="K39" s="94"/>
      <c r="L39" s="94"/>
    </row>
    <row r="40" spans="1:12" x14ac:dyDescent="0.3">
      <c r="A40" s="94"/>
      <c r="B40" s="94"/>
      <c r="C40" s="94"/>
      <c r="D40" s="94"/>
      <c r="E40" s="94"/>
      <c r="F40" s="94"/>
      <c r="G40" s="94"/>
      <c r="H40" s="94"/>
      <c r="I40" s="94"/>
      <c r="J40" s="94"/>
      <c r="K40" s="94"/>
      <c r="L40" s="94"/>
    </row>
    <row r="41" spans="1:12" x14ac:dyDescent="0.3">
      <c r="A41" s="94"/>
      <c r="B41" s="94"/>
      <c r="C41" s="94"/>
      <c r="D41" s="94"/>
      <c r="E41" s="94"/>
      <c r="F41" s="94"/>
      <c r="G41" s="94"/>
      <c r="H41" s="94"/>
      <c r="I41" s="94"/>
      <c r="J41" s="94"/>
      <c r="K41" s="94"/>
      <c r="L41" s="94"/>
    </row>
    <row r="42" spans="1:12" x14ac:dyDescent="0.3">
      <c r="A42" s="94"/>
      <c r="B42" s="94"/>
      <c r="C42" s="94"/>
      <c r="D42" s="94"/>
      <c r="E42" s="94"/>
      <c r="F42" s="94"/>
      <c r="G42" s="94"/>
      <c r="H42" s="94"/>
      <c r="I42" s="94"/>
      <c r="J42" s="94"/>
      <c r="K42" s="94"/>
      <c r="L42" s="94"/>
    </row>
    <row r="43" spans="1:12" x14ac:dyDescent="0.3">
      <c r="A43" s="94"/>
      <c r="B43" s="94"/>
      <c r="C43" s="94"/>
      <c r="D43" s="94"/>
      <c r="E43" s="94"/>
      <c r="F43" s="94"/>
      <c r="G43" s="94"/>
      <c r="H43" s="94"/>
      <c r="I43" s="94"/>
      <c r="J43" s="94"/>
      <c r="K43" s="94"/>
      <c r="L43" s="94"/>
    </row>
    <row r="44" spans="1:12" x14ac:dyDescent="0.3">
      <c r="A44" s="18"/>
    </row>
    <row r="48" spans="1:12" x14ac:dyDescent="0.3">
      <c r="A48" t="s">
        <v>22</v>
      </c>
      <c r="B48" t="s">
        <v>180</v>
      </c>
      <c r="C48" t="s">
        <v>179</v>
      </c>
      <c r="D48" t="s">
        <v>191</v>
      </c>
      <c r="E48" t="s">
        <v>192</v>
      </c>
    </row>
    <row r="49" spans="1:5" x14ac:dyDescent="0.3">
      <c r="A49" t="s">
        <v>23</v>
      </c>
      <c r="B49">
        <v>8</v>
      </c>
      <c r="C49">
        <v>7</v>
      </c>
      <c r="D49">
        <v>1</v>
      </c>
      <c r="E49">
        <v>0</v>
      </c>
    </row>
    <row r="50" spans="1:5" x14ac:dyDescent="0.3">
      <c r="A50" t="s">
        <v>24</v>
      </c>
      <c r="B50">
        <v>0</v>
      </c>
      <c r="C50">
        <v>0</v>
      </c>
      <c r="D50">
        <v>3</v>
      </c>
      <c r="E50">
        <v>3</v>
      </c>
    </row>
    <row r="51" spans="1:5" x14ac:dyDescent="0.3">
      <c r="A51" t="s">
        <v>133</v>
      </c>
      <c r="B51">
        <v>0</v>
      </c>
      <c r="C51">
        <v>0</v>
      </c>
      <c r="D51">
        <v>0</v>
      </c>
      <c r="E51">
        <v>0</v>
      </c>
    </row>
    <row r="53" spans="1:5" x14ac:dyDescent="0.3">
      <c r="A53" s="42" t="s">
        <v>117</v>
      </c>
      <c r="B53" s="67"/>
    </row>
  </sheetData>
  <mergeCells count="9">
    <mergeCell ref="A41:L41"/>
    <mergeCell ref="A42:L42"/>
    <mergeCell ref="A43:L43"/>
    <mergeCell ref="A1:L1"/>
    <mergeCell ref="A2:L2"/>
    <mergeCell ref="A3:L3"/>
    <mergeCell ref="A38:L38"/>
    <mergeCell ref="A40:L40"/>
    <mergeCell ref="A39:L39"/>
  </mergeCells>
  <printOptions horizontalCentered="1"/>
  <pageMargins left="0.7" right="0.7" top="0.75" bottom="0.75" header="0.3" footer="0.3"/>
  <pageSetup scale="71" orientation="landscape" horizontalDpi="300" verticalDpi="300" r:id="rId1"/>
  <headerFooter>
    <oddFooter>&amp;LGreat Falls College&amp;CProgram Snapshot&amp;RInstitutional Research</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1"/>
  <sheetViews>
    <sheetView zoomScaleNormal="100" workbookViewId="0">
      <selection activeCell="I46" sqref="I46"/>
    </sheetView>
  </sheetViews>
  <sheetFormatPr defaultRowHeight="14.4" x14ac:dyDescent="0.3"/>
  <cols>
    <col min="1" max="1" width="21.44140625" customWidth="1"/>
    <col min="2" max="12" width="10.6640625" customWidth="1"/>
  </cols>
  <sheetData>
    <row r="1" spans="1:12" ht="25.8" x14ac:dyDescent="0.5">
      <c r="A1" s="95" t="s">
        <v>160</v>
      </c>
      <c r="B1" s="95"/>
      <c r="C1" s="95"/>
      <c r="D1" s="95"/>
      <c r="E1" s="95"/>
      <c r="F1" s="95"/>
      <c r="G1" s="95"/>
      <c r="H1" s="95"/>
      <c r="I1" s="95"/>
      <c r="J1" s="95"/>
      <c r="K1" s="95"/>
      <c r="L1" s="95"/>
    </row>
    <row r="2" spans="1:12" ht="21" x14ac:dyDescent="0.4">
      <c r="A2" s="96" t="s">
        <v>0</v>
      </c>
      <c r="B2" s="96"/>
      <c r="C2" s="96"/>
      <c r="D2" s="96"/>
      <c r="E2" s="96"/>
      <c r="F2" s="96"/>
      <c r="G2" s="96"/>
      <c r="H2" s="96"/>
      <c r="I2" s="96"/>
      <c r="J2" s="96"/>
      <c r="K2" s="96"/>
      <c r="L2" s="96"/>
    </row>
    <row r="3" spans="1:12" ht="18" x14ac:dyDescent="0.35">
      <c r="A3" s="97" t="s">
        <v>190</v>
      </c>
      <c r="B3" s="97"/>
      <c r="C3" s="97"/>
      <c r="D3" s="97"/>
      <c r="E3" s="97"/>
      <c r="F3" s="97"/>
      <c r="G3" s="97"/>
      <c r="H3" s="97"/>
      <c r="I3" s="97"/>
      <c r="J3" s="97"/>
      <c r="K3" s="97"/>
      <c r="L3" s="97"/>
    </row>
    <row r="4" spans="1:12" x14ac:dyDescent="0.3">
      <c r="G4" s="22"/>
      <c r="H4" s="22"/>
    </row>
    <row r="5" spans="1:12" ht="21" x14ac:dyDescent="0.4">
      <c r="A5" s="1" t="s">
        <v>118</v>
      </c>
      <c r="F5" s="2" t="s">
        <v>18</v>
      </c>
      <c r="G5" s="23">
        <v>23</v>
      </c>
      <c r="H5" s="23"/>
      <c r="K5" s="2" t="s">
        <v>105</v>
      </c>
      <c r="L5" s="20">
        <v>41</v>
      </c>
    </row>
    <row r="6" spans="1:12" x14ac:dyDescent="0.3">
      <c r="F6" s="2" t="s">
        <v>19</v>
      </c>
      <c r="G6" s="23">
        <v>15.5</v>
      </c>
      <c r="H6" s="23"/>
      <c r="K6" s="2" t="s">
        <v>106</v>
      </c>
      <c r="L6" s="20">
        <v>17.8</v>
      </c>
    </row>
    <row r="7" spans="1:12" ht="5.0999999999999996" customHeight="1" x14ac:dyDescent="0.3">
      <c r="L7" s="2"/>
    </row>
    <row r="8" spans="1:12" ht="60" customHeight="1" x14ac:dyDescent="0.3">
      <c r="A8" s="3" t="s">
        <v>2</v>
      </c>
      <c r="B8" s="4" t="s">
        <v>3</v>
      </c>
      <c r="C8" s="4" t="s">
        <v>90</v>
      </c>
      <c r="D8" s="4" t="s">
        <v>4</v>
      </c>
      <c r="E8" s="4" t="s">
        <v>5</v>
      </c>
      <c r="F8" s="4" t="s">
        <v>16</v>
      </c>
      <c r="G8" s="4" t="s">
        <v>6</v>
      </c>
      <c r="H8" s="4" t="s">
        <v>7</v>
      </c>
      <c r="I8" s="4" t="s">
        <v>17</v>
      </c>
      <c r="J8" s="4" t="s">
        <v>8</v>
      </c>
      <c r="K8" s="4" t="s">
        <v>9</v>
      </c>
      <c r="L8" s="4" t="s">
        <v>10</v>
      </c>
    </row>
    <row r="9" spans="1:12" x14ac:dyDescent="0.3">
      <c r="A9" s="3" t="s">
        <v>40</v>
      </c>
      <c r="B9" s="5">
        <v>0.22</v>
      </c>
      <c r="C9" s="6">
        <v>28338</v>
      </c>
      <c r="D9" s="5">
        <v>1</v>
      </c>
      <c r="E9" s="80">
        <v>16</v>
      </c>
      <c r="F9" s="19">
        <v>12</v>
      </c>
      <c r="G9" s="5">
        <v>0.59</v>
      </c>
      <c r="H9" s="5">
        <v>0.89</v>
      </c>
      <c r="I9" s="19">
        <v>8</v>
      </c>
      <c r="J9" s="8">
        <v>1.65</v>
      </c>
      <c r="K9" s="65">
        <f>B51/SUM(G6,H6)</f>
        <v>8852.1658064516141</v>
      </c>
      <c r="L9" s="65">
        <f>B51/SUM(I9:I9)</f>
        <v>17151.071250000001</v>
      </c>
    </row>
    <row r="10" spans="1:12" x14ac:dyDescent="0.3">
      <c r="A10" s="9" t="s">
        <v>41</v>
      </c>
      <c r="B10" s="10"/>
      <c r="C10" s="10"/>
      <c r="D10" s="10"/>
      <c r="E10" s="10"/>
      <c r="F10" s="10"/>
      <c r="G10" s="11">
        <v>0.33</v>
      </c>
      <c r="H10" s="11">
        <v>0.55000000000000004</v>
      </c>
      <c r="I10" s="10"/>
      <c r="J10" s="10"/>
      <c r="K10" s="66"/>
      <c r="L10" s="66"/>
    </row>
    <row r="11" spans="1:12" x14ac:dyDescent="0.3">
      <c r="A11" s="12" t="s">
        <v>13</v>
      </c>
      <c r="B11" s="13">
        <v>0.01</v>
      </c>
      <c r="C11" s="14">
        <v>30763</v>
      </c>
      <c r="D11" s="13">
        <v>0.74</v>
      </c>
      <c r="E11" s="10"/>
      <c r="F11" s="10"/>
      <c r="G11" s="13">
        <v>0.73</v>
      </c>
      <c r="H11" s="13">
        <v>0.85</v>
      </c>
      <c r="I11" s="10"/>
      <c r="J11" s="15">
        <v>1.48</v>
      </c>
      <c r="K11" s="65">
        <v>7144</v>
      </c>
      <c r="L11" s="65">
        <v>30340</v>
      </c>
    </row>
    <row r="12" spans="1:12" x14ac:dyDescent="0.3">
      <c r="A12" s="12" t="s">
        <v>132</v>
      </c>
      <c r="B12" s="10"/>
      <c r="C12" s="10"/>
      <c r="D12" s="10"/>
      <c r="E12" s="10"/>
      <c r="F12" s="10"/>
      <c r="G12" s="13">
        <v>0.46</v>
      </c>
      <c r="H12" s="13">
        <v>0.67</v>
      </c>
      <c r="I12" s="10"/>
      <c r="J12" s="10"/>
      <c r="K12" s="10"/>
      <c r="L12" s="10"/>
    </row>
    <row r="35" spans="1:12" x14ac:dyDescent="0.3">
      <c r="G35" s="16"/>
    </row>
    <row r="37" spans="1:12" x14ac:dyDescent="0.3">
      <c r="A37" s="17" t="s">
        <v>14</v>
      </c>
    </row>
    <row r="38" spans="1:12" x14ac:dyDescent="0.3">
      <c r="A38" s="94" t="s">
        <v>221</v>
      </c>
      <c r="B38" s="94"/>
      <c r="C38" s="94"/>
      <c r="D38" s="94"/>
      <c r="E38" s="94"/>
      <c r="F38" s="94"/>
      <c r="G38" s="94"/>
      <c r="H38" s="94"/>
      <c r="I38" s="94"/>
      <c r="J38" s="94"/>
      <c r="K38" s="94"/>
      <c r="L38" s="94"/>
    </row>
    <row r="39" spans="1:12" x14ac:dyDescent="0.3">
      <c r="A39" s="94" t="s">
        <v>222</v>
      </c>
      <c r="B39" s="94"/>
      <c r="C39" s="94"/>
      <c r="D39" s="94"/>
      <c r="E39" s="94"/>
      <c r="F39" s="94"/>
      <c r="G39" s="94"/>
      <c r="H39" s="94"/>
      <c r="I39" s="94"/>
      <c r="J39" s="94"/>
      <c r="K39" s="94"/>
      <c r="L39" s="94"/>
    </row>
    <row r="40" spans="1:12" x14ac:dyDescent="0.3">
      <c r="A40" s="94" t="s">
        <v>223</v>
      </c>
      <c r="B40" s="94"/>
      <c r="C40" s="94"/>
      <c r="D40" s="94"/>
      <c r="E40" s="94"/>
      <c r="F40" s="94"/>
      <c r="G40" s="94"/>
      <c r="H40" s="94"/>
      <c r="I40" s="94"/>
      <c r="J40" s="94"/>
      <c r="K40" s="94"/>
      <c r="L40" s="94"/>
    </row>
    <row r="41" spans="1:12" x14ac:dyDescent="0.3">
      <c r="A41" s="94" t="s">
        <v>224</v>
      </c>
      <c r="B41" s="94"/>
      <c r="C41" s="94"/>
      <c r="D41" s="94"/>
      <c r="E41" s="94"/>
      <c r="F41" s="94"/>
      <c r="G41" s="94"/>
      <c r="H41" s="94"/>
      <c r="I41" s="94"/>
      <c r="J41" s="94"/>
      <c r="K41" s="94"/>
      <c r="L41" s="94"/>
    </row>
    <row r="42" spans="1:12" x14ac:dyDescent="0.3">
      <c r="A42" s="18"/>
    </row>
    <row r="46" spans="1:12" x14ac:dyDescent="0.3">
      <c r="A46" t="s">
        <v>22</v>
      </c>
      <c r="B46" t="s">
        <v>180</v>
      </c>
      <c r="C46" t="s">
        <v>179</v>
      </c>
      <c r="D46" t="s">
        <v>191</v>
      </c>
      <c r="E46" t="s">
        <v>192</v>
      </c>
    </row>
    <row r="47" spans="1:12" x14ac:dyDescent="0.3">
      <c r="A47" t="s">
        <v>23</v>
      </c>
      <c r="B47">
        <v>18</v>
      </c>
      <c r="C47">
        <v>12</v>
      </c>
      <c r="D47">
        <v>2</v>
      </c>
      <c r="E47">
        <v>1</v>
      </c>
    </row>
    <row r="48" spans="1:12" x14ac:dyDescent="0.3">
      <c r="A48" t="s">
        <v>24</v>
      </c>
      <c r="B48">
        <v>0</v>
      </c>
      <c r="C48">
        <v>0</v>
      </c>
      <c r="D48">
        <v>4</v>
      </c>
      <c r="E48">
        <v>3</v>
      </c>
    </row>
    <row r="49" spans="1:5" x14ac:dyDescent="0.3">
      <c r="A49" t="s">
        <v>133</v>
      </c>
      <c r="B49">
        <v>0</v>
      </c>
      <c r="C49">
        <v>0</v>
      </c>
      <c r="D49">
        <v>0</v>
      </c>
      <c r="E49">
        <v>1</v>
      </c>
    </row>
    <row r="51" spans="1:5" x14ac:dyDescent="0.3">
      <c r="A51" t="s">
        <v>117</v>
      </c>
      <c r="B51" s="68">
        <v>137208.57</v>
      </c>
    </row>
  </sheetData>
  <mergeCells count="7">
    <mergeCell ref="A41:L41"/>
    <mergeCell ref="A1:L1"/>
    <mergeCell ref="A2:L2"/>
    <mergeCell ref="A3:L3"/>
    <mergeCell ref="A38:L38"/>
    <mergeCell ref="A39:L39"/>
    <mergeCell ref="A40:L40"/>
  </mergeCells>
  <printOptions horizontalCentered="1"/>
  <pageMargins left="0.7" right="0.7" top="0.75" bottom="0.75" header="0.3" footer="0.3"/>
  <pageSetup scale="74" orientation="landscape" horizontalDpi="300" verticalDpi="300" r:id="rId1"/>
  <headerFooter>
    <oddFooter>&amp;LGreat Falls College&amp;CProgram Snapshot&amp;RInstitutional Research</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45"/>
  <sheetViews>
    <sheetView topLeftCell="A19" zoomScaleNormal="100" workbookViewId="0">
      <selection activeCell="A39" sqref="A39:XFD39"/>
    </sheetView>
  </sheetViews>
  <sheetFormatPr defaultRowHeight="14.4" x14ac:dyDescent="0.3"/>
  <cols>
    <col min="1" max="1" width="21.44140625" customWidth="1"/>
    <col min="2" max="12" width="10.6640625" customWidth="1"/>
  </cols>
  <sheetData>
    <row r="1" spans="1:12" ht="25.8" x14ac:dyDescent="0.5">
      <c r="A1" s="95" t="s">
        <v>160</v>
      </c>
      <c r="B1" s="95"/>
      <c r="C1" s="95"/>
      <c r="D1" s="95"/>
      <c r="E1" s="95"/>
      <c r="F1" s="95"/>
      <c r="G1" s="95"/>
      <c r="H1" s="95"/>
      <c r="I1" s="95"/>
      <c r="J1" s="95"/>
      <c r="K1" s="95"/>
      <c r="L1" s="95"/>
    </row>
    <row r="2" spans="1:12" ht="21" x14ac:dyDescent="0.4">
      <c r="A2" s="96" t="s">
        <v>0</v>
      </c>
      <c r="B2" s="96"/>
      <c r="C2" s="96"/>
      <c r="D2" s="96"/>
      <c r="E2" s="96"/>
      <c r="F2" s="96"/>
      <c r="G2" s="96"/>
      <c r="H2" s="96"/>
      <c r="I2" s="96"/>
      <c r="J2" s="96"/>
      <c r="K2" s="96"/>
      <c r="L2" s="96"/>
    </row>
    <row r="3" spans="1:12" ht="18" x14ac:dyDescent="0.35">
      <c r="A3" s="97" t="s">
        <v>190</v>
      </c>
      <c r="B3" s="97"/>
      <c r="C3" s="97"/>
      <c r="D3" s="97"/>
      <c r="E3" s="97"/>
      <c r="F3" s="97"/>
      <c r="G3" s="97"/>
      <c r="H3" s="97"/>
      <c r="I3" s="97"/>
      <c r="J3" s="97"/>
      <c r="K3" s="97"/>
      <c r="L3" s="97"/>
    </row>
    <row r="4" spans="1:12" x14ac:dyDescent="0.3">
      <c r="H4" s="22" t="s">
        <v>64</v>
      </c>
      <c r="I4" s="22" t="s">
        <v>65</v>
      </c>
      <c r="J4" s="22" t="s">
        <v>56</v>
      </c>
    </row>
    <row r="5" spans="1:12" ht="21" x14ac:dyDescent="0.4">
      <c r="A5" s="1" t="s">
        <v>63</v>
      </c>
      <c r="G5" s="2" t="s">
        <v>18</v>
      </c>
      <c r="H5" s="25">
        <v>49</v>
      </c>
      <c r="I5" s="25">
        <v>10</v>
      </c>
      <c r="J5" s="23">
        <f>SUM(H5:I5)</f>
        <v>59</v>
      </c>
      <c r="K5" s="2"/>
      <c r="L5" s="20"/>
    </row>
    <row r="6" spans="1:12" x14ac:dyDescent="0.3">
      <c r="G6" s="2" t="s">
        <v>19</v>
      </c>
      <c r="H6" s="25">
        <v>29.1</v>
      </c>
      <c r="I6" s="21">
        <v>5.4</v>
      </c>
      <c r="J6" s="23">
        <f>SUM(H6:I6)</f>
        <v>34.5</v>
      </c>
      <c r="K6" s="2"/>
      <c r="L6" s="20"/>
    </row>
    <row r="7" spans="1:12" ht="5.0999999999999996" customHeight="1" x14ac:dyDescent="0.3">
      <c r="L7" s="2"/>
    </row>
    <row r="8" spans="1:12" ht="60" customHeight="1" x14ac:dyDescent="0.3">
      <c r="A8" s="3" t="s">
        <v>2</v>
      </c>
      <c r="B8" s="4" t="s">
        <v>3</v>
      </c>
      <c r="C8" s="4" t="s">
        <v>90</v>
      </c>
      <c r="D8" s="4" t="s">
        <v>4</v>
      </c>
      <c r="E8" s="4" t="s">
        <v>5</v>
      </c>
      <c r="F8" s="4" t="s">
        <v>16</v>
      </c>
      <c r="G8" s="4" t="s">
        <v>6</v>
      </c>
      <c r="H8" s="4" t="s">
        <v>7</v>
      </c>
      <c r="I8" s="4" t="s">
        <v>17</v>
      </c>
      <c r="J8" s="4" t="s">
        <v>8</v>
      </c>
      <c r="K8" s="4" t="s">
        <v>9</v>
      </c>
      <c r="L8" s="4" t="s">
        <v>10</v>
      </c>
    </row>
    <row r="9" spans="1:12" x14ac:dyDescent="0.3">
      <c r="A9" s="3" t="s">
        <v>66</v>
      </c>
      <c r="B9" s="5">
        <v>0.04</v>
      </c>
      <c r="C9" s="6">
        <v>39540</v>
      </c>
      <c r="D9" s="5">
        <v>0.67</v>
      </c>
      <c r="E9" s="7" t="s">
        <v>26</v>
      </c>
      <c r="F9" s="19" t="s">
        <v>26</v>
      </c>
      <c r="G9" s="5">
        <v>0.72</v>
      </c>
      <c r="H9" s="5">
        <v>0.72</v>
      </c>
      <c r="I9" s="19">
        <v>5</v>
      </c>
      <c r="J9" s="8">
        <v>2.14</v>
      </c>
      <c r="K9" s="65">
        <f>B45/J6</f>
        <v>1151.631304347826</v>
      </c>
      <c r="L9" s="65">
        <f>B45/I9</f>
        <v>7946.2559999999994</v>
      </c>
    </row>
    <row r="10" spans="1:12" x14ac:dyDescent="0.3">
      <c r="A10" s="12" t="s">
        <v>13</v>
      </c>
      <c r="B10" s="13">
        <v>0.01</v>
      </c>
      <c r="C10" s="14">
        <v>30763</v>
      </c>
      <c r="D10" s="13">
        <v>0.74</v>
      </c>
      <c r="E10" s="10"/>
      <c r="F10" s="10"/>
      <c r="G10" s="13">
        <v>0.73</v>
      </c>
      <c r="H10" s="13">
        <v>0.85</v>
      </c>
      <c r="I10" s="10"/>
      <c r="J10" s="15">
        <v>1.48</v>
      </c>
      <c r="K10" s="65">
        <v>7144</v>
      </c>
      <c r="L10" s="65">
        <v>30340</v>
      </c>
    </row>
    <row r="33" spans="1:12" x14ac:dyDescent="0.3">
      <c r="G33" s="16"/>
    </row>
    <row r="35" spans="1:12" x14ac:dyDescent="0.3">
      <c r="A35" s="17" t="s">
        <v>14</v>
      </c>
    </row>
    <row r="36" spans="1:12" x14ac:dyDescent="0.3">
      <c r="A36" s="94" t="s">
        <v>225</v>
      </c>
      <c r="B36" s="94"/>
      <c r="C36" s="94"/>
      <c r="D36" s="94"/>
      <c r="E36" s="94"/>
      <c r="F36" s="94"/>
      <c r="G36" s="94"/>
      <c r="H36" s="94"/>
      <c r="I36" s="94"/>
      <c r="J36" s="94"/>
      <c r="K36" s="94"/>
      <c r="L36" s="94"/>
    </row>
    <row r="37" spans="1:12" x14ac:dyDescent="0.3">
      <c r="A37" s="94" t="s">
        <v>226</v>
      </c>
      <c r="B37" s="94"/>
      <c r="C37" s="94"/>
      <c r="D37" s="94"/>
      <c r="E37" s="94"/>
      <c r="F37" s="94"/>
      <c r="G37" s="94"/>
      <c r="H37" s="94"/>
      <c r="I37" s="94"/>
      <c r="J37" s="94"/>
      <c r="K37" s="94"/>
      <c r="L37" s="94"/>
    </row>
    <row r="38" spans="1:12" x14ac:dyDescent="0.3">
      <c r="A38" s="94" t="s">
        <v>227</v>
      </c>
      <c r="B38" s="94"/>
      <c r="C38" s="94"/>
      <c r="D38" s="94"/>
      <c r="E38" s="94"/>
      <c r="F38" s="94"/>
      <c r="G38" s="94"/>
      <c r="H38" s="94"/>
      <c r="I38" s="94"/>
      <c r="J38" s="94"/>
      <c r="K38" s="94"/>
      <c r="L38" s="94"/>
    </row>
    <row r="39" spans="1:12" ht="30.75" customHeight="1" x14ac:dyDescent="0.3">
      <c r="A39" s="98" t="s">
        <v>228</v>
      </c>
      <c r="B39" s="98"/>
      <c r="C39" s="98"/>
      <c r="D39" s="98"/>
      <c r="E39" s="98"/>
      <c r="F39" s="98"/>
      <c r="G39" s="98"/>
      <c r="H39" s="98"/>
      <c r="I39" s="98"/>
      <c r="J39" s="98"/>
      <c r="K39" s="98"/>
      <c r="L39" s="98"/>
    </row>
    <row r="40" spans="1:12" x14ac:dyDescent="0.3">
      <c r="A40" s="18"/>
    </row>
    <row r="45" spans="1:12" x14ac:dyDescent="0.3">
      <c r="A45" s="42" t="s">
        <v>117</v>
      </c>
      <c r="B45" s="67">
        <v>39731.279999999999</v>
      </c>
    </row>
  </sheetData>
  <mergeCells count="7">
    <mergeCell ref="A39:L39"/>
    <mergeCell ref="A1:L1"/>
    <mergeCell ref="A2:L2"/>
    <mergeCell ref="A3:L3"/>
    <mergeCell ref="A36:L36"/>
    <mergeCell ref="A37:L37"/>
    <mergeCell ref="A38:L38"/>
  </mergeCells>
  <printOptions horizontalCentered="1"/>
  <pageMargins left="0.7" right="0.7" top="0.75" bottom="0.75" header="0.3" footer="0.3"/>
  <pageSetup scale="77" orientation="landscape" horizontalDpi="300" verticalDpi="300" r:id="rId1"/>
  <headerFooter>
    <oddFooter>&amp;LGreat Falls College&amp;CProgram Snapshot&amp;RInstitutional Research</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0"/>
  <sheetViews>
    <sheetView zoomScaleNormal="100" workbookViewId="0">
      <selection activeCell="I42" sqref="I42"/>
    </sheetView>
  </sheetViews>
  <sheetFormatPr defaultRowHeight="14.4" x14ac:dyDescent="0.3"/>
  <cols>
    <col min="1" max="1" width="21.44140625" customWidth="1"/>
    <col min="2" max="12" width="10.6640625" customWidth="1"/>
  </cols>
  <sheetData>
    <row r="1" spans="1:12" ht="25.8" x14ac:dyDescent="0.5">
      <c r="A1" s="95" t="s">
        <v>171</v>
      </c>
      <c r="B1" s="95"/>
      <c r="C1" s="95"/>
      <c r="D1" s="95"/>
      <c r="E1" s="95"/>
      <c r="F1" s="95"/>
      <c r="G1" s="95"/>
      <c r="H1" s="95"/>
      <c r="I1" s="95"/>
      <c r="J1" s="95"/>
      <c r="K1" s="95"/>
      <c r="L1" s="95"/>
    </row>
    <row r="2" spans="1:12" ht="21" x14ac:dyDescent="0.4">
      <c r="A2" s="96" t="s">
        <v>0</v>
      </c>
      <c r="B2" s="96"/>
      <c r="C2" s="96"/>
      <c r="D2" s="96"/>
      <c r="E2" s="96"/>
      <c r="F2" s="96"/>
      <c r="G2" s="96"/>
      <c r="H2" s="96"/>
      <c r="I2" s="96"/>
      <c r="J2" s="96"/>
      <c r="K2" s="96"/>
      <c r="L2" s="96"/>
    </row>
    <row r="3" spans="1:12" ht="18" x14ac:dyDescent="0.35">
      <c r="A3" s="97" t="s">
        <v>190</v>
      </c>
      <c r="B3" s="97"/>
      <c r="C3" s="97"/>
      <c r="D3" s="97"/>
      <c r="E3" s="97"/>
      <c r="F3" s="97"/>
      <c r="G3" s="97"/>
      <c r="H3" s="97"/>
      <c r="I3" s="97"/>
      <c r="J3" s="97"/>
      <c r="K3" s="97"/>
      <c r="L3" s="97"/>
    </row>
    <row r="5" spans="1:12" ht="21" x14ac:dyDescent="0.4">
      <c r="A5" s="1" t="s">
        <v>34</v>
      </c>
      <c r="F5" s="2" t="s">
        <v>18</v>
      </c>
      <c r="G5" s="20">
        <v>1</v>
      </c>
      <c r="K5" s="2" t="s">
        <v>20</v>
      </c>
      <c r="L5" s="20">
        <v>4</v>
      </c>
    </row>
    <row r="6" spans="1:12" x14ac:dyDescent="0.3">
      <c r="F6" s="2" t="s">
        <v>19</v>
      </c>
      <c r="G6" s="20">
        <v>0.2</v>
      </c>
      <c r="K6" s="2" t="s">
        <v>21</v>
      </c>
      <c r="L6" s="20">
        <v>1.8</v>
      </c>
    </row>
    <row r="7" spans="1:12" ht="5.0999999999999996" customHeight="1" x14ac:dyDescent="0.3">
      <c r="L7" s="2"/>
    </row>
    <row r="8" spans="1:12" ht="60" customHeight="1" x14ac:dyDescent="0.3">
      <c r="A8" s="3" t="s">
        <v>2</v>
      </c>
      <c r="B8" s="4" t="s">
        <v>3</v>
      </c>
      <c r="C8" s="4" t="s">
        <v>90</v>
      </c>
      <c r="D8" s="4" t="s">
        <v>4</v>
      </c>
      <c r="E8" s="4" t="s">
        <v>5</v>
      </c>
      <c r="F8" s="4" t="s">
        <v>16</v>
      </c>
      <c r="G8" s="4" t="s">
        <v>6</v>
      </c>
      <c r="H8" s="4" t="s">
        <v>7</v>
      </c>
      <c r="I8" s="4" t="s">
        <v>17</v>
      </c>
      <c r="J8" s="4" t="s">
        <v>8</v>
      </c>
      <c r="K8" s="4" t="s">
        <v>9</v>
      </c>
      <c r="L8" s="4" t="s">
        <v>10</v>
      </c>
    </row>
    <row r="9" spans="1:12" x14ac:dyDescent="0.3">
      <c r="A9" s="3" t="s">
        <v>35</v>
      </c>
      <c r="B9" s="5">
        <v>0.22</v>
      </c>
      <c r="C9" s="6">
        <v>31969</v>
      </c>
      <c r="D9" s="5" t="s">
        <v>26</v>
      </c>
      <c r="E9" s="7" t="s">
        <v>26</v>
      </c>
      <c r="F9" s="19" t="s">
        <v>26</v>
      </c>
      <c r="G9" s="5" t="s">
        <v>26</v>
      </c>
      <c r="H9" s="5">
        <v>1</v>
      </c>
      <c r="I9" s="19">
        <v>5</v>
      </c>
      <c r="J9" s="8">
        <v>3.17</v>
      </c>
      <c r="K9" s="65">
        <f>B50/G6</f>
        <v>313982.44999999995</v>
      </c>
      <c r="L9" s="65">
        <f>B50/I9</f>
        <v>12559.297999999999</v>
      </c>
    </row>
    <row r="10" spans="1:12" x14ac:dyDescent="0.3">
      <c r="A10" s="9" t="s">
        <v>36</v>
      </c>
      <c r="B10" s="10"/>
      <c r="C10" s="10"/>
      <c r="D10" s="10"/>
      <c r="E10" s="10"/>
      <c r="F10" s="10"/>
      <c r="G10" s="11">
        <v>0.33</v>
      </c>
      <c r="H10" s="11">
        <v>0.79</v>
      </c>
      <c r="I10" s="10"/>
      <c r="J10" s="10"/>
      <c r="K10" s="66"/>
      <c r="L10" s="66"/>
    </row>
    <row r="11" spans="1:12" x14ac:dyDescent="0.3">
      <c r="A11" s="12" t="s">
        <v>13</v>
      </c>
      <c r="B11" s="13">
        <v>0.01</v>
      </c>
      <c r="C11" s="14">
        <v>30763</v>
      </c>
      <c r="D11" s="13">
        <v>0.74</v>
      </c>
      <c r="E11" s="10"/>
      <c r="F11" s="10"/>
      <c r="G11" s="13">
        <v>0.73</v>
      </c>
      <c r="H11" s="13">
        <v>0.85</v>
      </c>
      <c r="I11" s="10"/>
      <c r="J11" s="15">
        <v>1.48</v>
      </c>
      <c r="K11" s="65">
        <v>7144</v>
      </c>
      <c r="L11" s="65">
        <v>30340</v>
      </c>
    </row>
    <row r="12" spans="1:12" x14ac:dyDescent="0.3">
      <c r="A12" s="12" t="s">
        <v>132</v>
      </c>
      <c r="B12" s="10"/>
      <c r="C12" s="10"/>
      <c r="D12" s="10"/>
      <c r="E12" s="10"/>
      <c r="F12" s="10"/>
      <c r="G12" s="13">
        <v>0.46</v>
      </c>
      <c r="H12" s="13">
        <v>0.67</v>
      </c>
      <c r="I12" s="10"/>
      <c r="J12" s="10"/>
      <c r="K12" s="10"/>
      <c r="L12" s="10"/>
    </row>
    <row r="35" spans="1:12" x14ac:dyDescent="0.3">
      <c r="G35" s="16"/>
    </row>
    <row r="37" spans="1:12" x14ac:dyDescent="0.3">
      <c r="A37" s="17" t="s">
        <v>14</v>
      </c>
    </row>
    <row r="38" spans="1:12" x14ac:dyDescent="0.3">
      <c r="A38" s="94" t="s">
        <v>229</v>
      </c>
      <c r="B38" s="94"/>
      <c r="C38" s="94"/>
      <c r="D38" s="94"/>
      <c r="E38" s="94"/>
      <c r="F38" s="94"/>
      <c r="G38" s="94"/>
      <c r="H38" s="94"/>
      <c r="I38" s="94"/>
      <c r="J38" s="94"/>
      <c r="K38" s="94"/>
      <c r="L38" s="94"/>
    </row>
    <row r="39" spans="1:12" ht="32.25" customHeight="1" x14ac:dyDescent="0.3">
      <c r="A39" s="98" t="s">
        <v>230</v>
      </c>
      <c r="B39" s="98"/>
      <c r="C39" s="98"/>
      <c r="D39" s="98"/>
      <c r="E39" s="98"/>
      <c r="F39" s="98"/>
      <c r="G39" s="98"/>
      <c r="H39" s="98"/>
      <c r="I39" s="98"/>
      <c r="J39" s="98"/>
      <c r="K39" s="98"/>
      <c r="L39" s="98"/>
    </row>
    <row r="40" spans="1:12" ht="30.75" customHeight="1" x14ac:dyDescent="0.3">
      <c r="A40" s="98" t="s">
        <v>231</v>
      </c>
      <c r="B40" s="98"/>
      <c r="C40" s="98"/>
      <c r="D40" s="98"/>
      <c r="E40" s="98"/>
      <c r="F40" s="98"/>
      <c r="G40" s="98"/>
      <c r="H40" s="98"/>
      <c r="I40" s="98"/>
      <c r="J40" s="98"/>
      <c r="K40" s="98"/>
      <c r="L40" s="98"/>
    </row>
    <row r="41" spans="1:12" x14ac:dyDescent="0.3">
      <c r="A41" s="18"/>
    </row>
    <row r="45" spans="1:12" x14ac:dyDescent="0.3">
      <c r="A45" t="s">
        <v>22</v>
      </c>
      <c r="B45" t="s">
        <v>180</v>
      </c>
      <c r="C45" t="s">
        <v>179</v>
      </c>
      <c r="D45" t="s">
        <v>191</v>
      </c>
      <c r="E45" t="s">
        <v>192</v>
      </c>
    </row>
    <row r="46" spans="1:12" x14ac:dyDescent="0.3">
      <c r="A46" t="s">
        <v>23</v>
      </c>
      <c r="B46">
        <v>3</v>
      </c>
      <c r="C46">
        <v>1</v>
      </c>
      <c r="D46">
        <v>1</v>
      </c>
      <c r="E46">
        <v>0</v>
      </c>
    </row>
    <row r="47" spans="1:12" x14ac:dyDescent="0.3">
      <c r="A47" t="s">
        <v>24</v>
      </c>
      <c r="B47">
        <v>0</v>
      </c>
      <c r="C47">
        <v>0</v>
      </c>
      <c r="D47">
        <v>0</v>
      </c>
      <c r="E47">
        <v>0</v>
      </c>
    </row>
    <row r="50" spans="1:3" x14ac:dyDescent="0.3">
      <c r="A50" s="42" t="s">
        <v>117</v>
      </c>
      <c r="B50" s="72">
        <v>62796.49</v>
      </c>
      <c r="C50" t="s">
        <v>164</v>
      </c>
    </row>
  </sheetData>
  <mergeCells count="6">
    <mergeCell ref="A1:L1"/>
    <mergeCell ref="A2:L2"/>
    <mergeCell ref="A3:L3"/>
    <mergeCell ref="A39:L39"/>
    <mergeCell ref="A40:L40"/>
    <mergeCell ref="A38:L38"/>
  </mergeCells>
  <printOptions horizontalCentered="1"/>
  <pageMargins left="0.7" right="0.7" top="0.75" bottom="0.75" header="0.3" footer="0.3"/>
  <pageSetup scale="73" orientation="landscape" horizontalDpi="300" verticalDpi="300" r:id="rId1"/>
  <headerFooter>
    <oddFooter>&amp;LGreat Falls College&amp;CProgram Snapshot&amp;RInstitutional Research</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45"/>
  <sheetViews>
    <sheetView zoomScaleNormal="100" workbookViewId="0">
      <selection activeCell="A40" sqref="A40:L40"/>
    </sheetView>
  </sheetViews>
  <sheetFormatPr defaultRowHeight="14.4" x14ac:dyDescent="0.3"/>
  <cols>
    <col min="1" max="1" width="22.44140625" customWidth="1"/>
    <col min="2" max="2" width="11.33203125" customWidth="1"/>
    <col min="3" max="12" width="10.6640625" customWidth="1"/>
  </cols>
  <sheetData>
    <row r="1" spans="1:12" ht="25.8" x14ac:dyDescent="0.5">
      <c r="A1" s="95" t="s">
        <v>160</v>
      </c>
      <c r="B1" s="95"/>
      <c r="C1" s="95"/>
      <c r="D1" s="95"/>
      <c r="E1" s="95"/>
      <c r="F1" s="95"/>
      <c r="G1" s="95"/>
      <c r="H1" s="95"/>
      <c r="I1" s="95"/>
      <c r="J1" s="95"/>
      <c r="K1" s="95"/>
      <c r="L1" s="95"/>
    </row>
    <row r="2" spans="1:12" ht="21" x14ac:dyDescent="0.4">
      <c r="A2" s="96" t="s">
        <v>0</v>
      </c>
      <c r="B2" s="96"/>
      <c r="C2" s="96"/>
      <c r="D2" s="96"/>
      <c r="E2" s="96"/>
      <c r="F2" s="96"/>
      <c r="G2" s="96"/>
      <c r="H2" s="96"/>
      <c r="I2" s="96"/>
      <c r="J2" s="96"/>
      <c r="K2" s="96"/>
      <c r="L2" s="96"/>
    </row>
    <row r="3" spans="1:12" ht="18" x14ac:dyDescent="0.35">
      <c r="A3" s="97" t="s">
        <v>190</v>
      </c>
      <c r="B3" s="97"/>
      <c r="C3" s="97"/>
      <c r="D3" s="97"/>
      <c r="E3" s="97"/>
      <c r="F3" s="97"/>
      <c r="G3" s="97"/>
      <c r="H3" s="97"/>
      <c r="I3" s="97"/>
      <c r="J3" s="97"/>
      <c r="K3" s="97"/>
      <c r="L3" s="97"/>
    </row>
    <row r="4" spans="1:12" x14ac:dyDescent="0.3">
      <c r="J4" s="22" t="s">
        <v>122</v>
      </c>
      <c r="K4" s="22" t="s">
        <v>123</v>
      </c>
      <c r="L4" s="22" t="s">
        <v>56</v>
      </c>
    </row>
    <row r="5" spans="1:12" ht="21" x14ac:dyDescent="0.4">
      <c r="A5" s="1" t="s">
        <v>124</v>
      </c>
      <c r="H5" s="2"/>
      <c r="I5" s="2" t="s">
        <v>18</v>
      </c>
      <c r="J5" s="25">
        <v>61</v>
      </c>
      <c r="K5" s="25">
        <v>20</v>
      </c>
      <c r="L5" s="24">
        <f>SUM(J5:K5)</f>
        <v>81</v>
      </c>
    </row>
    <row r="6" spans="1:12" x14ac:dyDescent="0.3">
      <c r="H6" s="2"/>
      <c r="I6" s="2" t="s">
        <v>19</v>
      </c>
      <c r="J6" s="25">
        <v>33.4</v>
      </c>
      <c r="K6" s="21">
        <v>9.6</v>
      </c>
      <c r="L6" s="24">
        <f>SUM(J6:K6)</f>
        <v>43</v>
      </c>
    </row>
    <row r="7" spans="1:12" ht="5.0999999999999996" customHeight="1" x14ac:dyDescent="0.3">
      <c r="L7" s="2"/>
    </row>
    <row r="8" spans="1:12" ht="60" customHeight="1" x14ac:dyDescent="0.3">
      <c r="A8" s="3" t="s">
        <v>2</v>
      </c>
      <c r="B8" s="4" t="s">
        <v>3</v>
      </c>
      <c r="C8" s="4" t="s">
        <v>90</v>
      </c>
      <c r="D8" s="4" t="s">
        <v>4</v>
      </c>
      <c r="E8" s="4" t="s">
        <v>5</v>
      </c>
      <c r="F8" s="4" t="s">
        <v>16</v>
      </c>
      <c r="G8" s="4" t="s">
        <v>6</v>
      </c>
      <c r="H8" s="4" t="s">
        <v>7</v>
      </c>
      <c r="I8" s="4" t="s">
        <v>17</v>
      </c>
      <c r="J8" s="4" t="s">
        <v>8</v>
      </c>
      <c r="K8" s="4" t="s">
        <v>9</v>
      </c>
      <c r="L8" s="4" t="s">
        <v>10</v>
      </c>
    </row>
    <row r="9" spans="1:12" x14ac:dyDescent="0.3">
      <c r="A9" s="3" t="s">
        <v>181</v>
      </c>
      <c r="B9" s="5">
        <v>0.22</v>
      </c>
      <c r="C9" s="6">
        <v>31969</v>
      </c>
      <c r="D9" s="5">
        <v>0.8</v>
      </c>
      <c r="E9" s="7" t="s">
        <v>26</v>
      </c>
      <c r="F9" s="19" t="s">
        <v>26</v>
      </c>
      <c r="G9" s="5">
        <v>0.56999999999999995</v>
      </c>
      <c r="H9" s="5">
        <v>0.8</v>
      </c>
      <c r="I9" s="19">
        <v>17</v>
      </c>
      <c r="J9" s="8">
        <v>1.1499999999999999</v>
      </c>
      <c r="K9" s="69">
        <f>B45/L6</f>
        <v>2672.2390697674418</v>
      </c>
      <c r="L9" s="69">
        <f>B45/SUM(I9:I9)</f>
        <v>6759.1929411764704</v>
      </c>
    </row>
    <row r="10" spans="1:12" x14ac:dyDescent="0.3">
      <c r="A10" s="3" t="s">
        <v>182</v>
      </c>
      <c r="B10" s="5">
        <v>0.22</v>
      </c>
      <c r="C10" s="6">
        <v>31969</v>
      </c>
      <c r="D10" s="5">
        <v>0.8</v>
      </c>
      <c r="E10" s="7" t="s">
        <v>26</v>
      </c>
      <c r="F10" s="19" t="s">
        <v>26</v>
      </c>
      <c r="G10" s="5">
        <v>0.88</v>
      </c>
      <c r="H10" s="5">
        <v>0.89</v>
      </c>
      <c r="I10" s="19">
        <v>8</v>
      </c>
      <c r="J10" s="8">
        <v>1.56</v>
      </c>
      <c r="K10" s="69"/>
      <c r="L10" s="69"/>
    </row>
    <row r="11" spans="1:12" x14ac:dyDescent="0.3">
      <c r="A11" s="12" t="s">
        <v>13</v>
      </c>
      <c r="B11" s="13">
        <v>0.01</v>
      </c>
      <c r="C11" s="14">
        <v>30763</v>
      </c>
      <c r="D11" s="13">
        <v>0.74</v>
      </c>
      <c r="E11" s="10"/>
      <c r="F11" s="10"/>
      <c r="G11" s="13">
        <v>0.73</v>
      </c>
      <c r="H11" s="13">
        <v>0.85</v>
      </c>
      <c r="I11" s="10"/>
      <c r="J11" s="15">
        <v>1.48</v>
      </c>
      <c r="K11" s="65">
        <v>7144</v>
      </c>
      <c r="L11" s="65">
        <v>30340</v>
      </c>
    </row>
    <row r="34" spans="1:12" x14ac:dyDescent="0.3">
      <c r="G34" s="16"/>
    </row>
    <row r="36" spans="1:12" x14ac:dyDescent="0.3">
      <c r="A36" s="17" t="s">
        <v>14</v>
      </c>
    </row>
    <row r="37" spans="1:12" x14ac:dyDescent="0.3">
      <c r="A37" s="94" t="s">
        <v>232</v>
      </c>
      <c r="B37" s="94"/>
      <c r="C37" s="94"/>
      <c r="D37" s="94"/>
      <c r="E37" s="94"/>
      <c r="F37" s="94"/>
      <c r="G37" s="94"/>
      <c r="H37" s="94"/>
      <c r="I37" s="94"/>
      <c r="J37" s="94"/>
      <c r="K37" s="94"/>
      <c r="L37" s="94"/>
    </row>
    <row r="38" spans="1:12" x14ac:dyDescent="0.3">
      <c r="A38" s="94" t="s">
        <v>233</v>
      </c>
      <c r="B38" s="94"/>
      <c r="C38" s="94"/>
      <c r="D38" s="94"/>
      <c r="E38" s="94"/>
      <c r="F38" s="94"/>
      <c r="G38" s="94"/>
      <c r="H38" s="94"/>
      <c r="I38" s="94"/>
      <c r="J38" s="94"/>
      <c r="K38" s="94"/>
      <c r="L38" s="94"/>
    </row>
    <row r="39" spans="1:12" x14ac:dyDescent="0.3">
      <c r="A39" s="94" t="s">
        <v>234</v>
      </c>
      <c r="B39" s="94"/>
      <c r="C39" s="94"/>
      <c r="D39" s="94"/>
      <c r="E39" s="94"/>
      <c r="F39" s="94"/>
      <c r="G39" s="94"/>
      <c r="H39" s="94"/>
      <c r="I39" s="94"/>
      <c r="J39" s="94"/>
      <c r="K39" s="94"/>
      <c r="L39" s="94"/>
    </row>
    <row r="40" spans="1:12" x14ac:dyDescent="0.3">
      <c r="A40" s="94"/>
      <c r="B40" s="94"/>
      <c r="C40" s="94"/>
      <c r="D40" s="94"/>
      <c r="E40" s="94"/>
      <c r="F40" s="94"/>
      <c r="G40" s="94"/>
      <c r="H40" s="94"/>
      <c r="I40" s="94"/>
      <c r="J40" s="94"/>
      <c r="K40" s="94"/>
      <c r="L40" s="94"/>
    </row>
    <row r="41" spans="1:12" x14ac:dyDescent="0.3">
      <c r="A41" s="18"/>
    </row>
    <row r="45" spans="1:12" x14ac:dyDescent="0.3">
      <c r="A45" t="s">
        <v>117</v>
      </c>
      <c r="B45" s="70">
        <v>114906.28</v>
      </c>
    </row>
  </sheetData>
  <mergeCells count="7">
    <mergeCell ref="A40:L40"/>
    <mergeCell ref="A1:L1"/>
    <mergeCell ref="A2:L2"/>
    <mergeCell ref="A3:L3"/>
    <mergeCell ref="A37:L37"/>
    <mergeCell ref="A38:L38"/>
    <mergeCell ref="A39:L39"/>
  </mergeCells>
  <printOptions horizontalCentered="1"/>
  <pageMargins left="0.7" right="0.7" top="0.75" bottom="0.75" header="0.3" footer="0.3"/>
  <pageSetup scale="77" orientation="landscape" horizontalDpi="300" verticalDpi="300" r:id="rId1"/>
  <headerFooter>
    <oddFooter>&amp;LGreat Falls College&amp;CProgram Snapshot&amp;RInstitutional Research</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4"/>
  <sheetViews>
    <sheetView zoomScaleNormal="100" workbookViewId="0">
      <selection activeCell="J44" sqref="J44"/>
    </sheetView>
  </sheetViews>
  <sheetFormatPr defaultRowHeight="14.4" x14ac:dyDescent="0.3"/>
  <cols>
    <col min="1" max="1" width="21.44140625" customWidth="1"/>
    <col min="2" max="2" width="11.44140625" customWidth="1"/>
    <col min="3" max="12" width="10.6640625" customWidth="1"/>
  </cols>
  <sheetData>
    <row r="1" spans="1:12" ht="25.8" x14ac:dyDescent="0.5">
      <c r="A1" s="95" t="s">
        <v>160</v>
      </c>
      <c r="B1" s="95"/>
      <c r="C1" s="95"/>
      <c r="D1" s="95"/>
      <c r="E1" s="95"/>
      <c r="F1" s="95"/>
      <c r="G1" s="95"/>
      <c r="H1" s="95"/>
      <c r="I1" s="95"/>
      <c r="J1" s="95"/>
      <c r="K1" s="95"/>
      <c r="L1" s="95"/>
    </row>
    <row r="2" spans="1:12" ht="21" x14ac:dyDescent="0.4">
      <c r="A2" s="96" t="s">
        <v>0</v>
      </c>
      <c r="B2" s="96"/>
      <c r="C2" s="96"/>
      <c r="D2" s="96"/>
      <c r="E2" s="96"/>
      <c r="F2" s="96"/>
      <c r="G2" s="96"/>
      <c r="H2" s="96"/>
      <c r="I2" s="96"/>
      <c r="J2" s="96"/>
      <c r="K2" s="96"/>
      <c r="L2" s="96"/>
    </row>
    <row r="3" spans="1:12" ht="18" x14ac:dyDescent="0.35">
      <c r="A3" s="97" t="s">
        <v>190</v>
      </c>
      <c r="B3" s="97"/>
      <c r="C3" s="97"/>
      <c r="D3" s="97"/>
      <c r="E3" s="97"/>
      <c r="F3" s="97"/>
      <c r="G3" s="97"/>
      <c r="H3" s="97"/>
      <c r="I3" s="97"/>
      <c r="J3" s="97"/>
      <c r="K3" s="97"/>
      <c r="L3" s="97"/>
    </row>
    <row r="5" spans="1:12" ht="21" x14ac:dyDescent="0.4">
      <c r="A5" s="1" t="s">
        <v>37</v>
      </c>
      <c r="F5" s="2" t="s">
        <v>18</v>
      </c>
      <c r="G5" s="20">
        <v>31</v>
      </c>
      <c r="K5" s="2" t="s">
        <v>20</v>
      </c>
      <c r="L5" s="20">
        <v>219</v>
      </c>
    </row>
    <row r="6" spans="1:12" x14ac:dyDescent="0.3">
      <c r="F6" s="2" t="s">
        <v>19</v>
      </c>
      <c r="G6" s="20">
        <v>24.9</v>
      </c>
      <c r="K6" s="2" t="s">
        <v>21</v>
      </c>
      <c r="L6" s="20">
        <v>106.6</v>
      </c>
    </row>
    <row r="7" spans="1:12" ht="5.0999999999999996" customHeight="1" x14ac:dyDescent="0.3">
      <c r="L7" s="2"/>
    </row>
    <row r="8" spans="1:12" ht="60" customHeight="1" x14ac:dyDescent="0.3">
      <c r="A8" s="3" t="s">
        <v>2</v>
      </c>
      <c r="B8" s="4" t="s">
        <v>3</v>
      </c>
      <c r="C8" s="4" t="s">
        <v>90</v>
      </c>
      <c r="D8" s="4" t="s">
        <v>4</v>
      </c>
      <c r="E8" s="4" t="s">
        <v>5</v>
      </c>
      <c r="F8" s="4" t="s">
        <v>16</v>
      </c>
      <c r="G8" s="4" t="s">
        <v>6</v>
      </c>
      <c r="H8" s="4" t="s">
        <v>7</v>
      </c>
      <c r="I8" s="4" t="s">
        <v>17</v>
      </c>
      <c r="J8" s="4" t="s">
        <v>8</v>
      </c>
      <c r="K8" s="4" t="s">
        <v>9</v>
      </c>
      <c r="L8" s="4" t="s">
        <v>10</v>
      </c>
    </row>
    <row r="9" spans="1:12" x14ac:dyDescent="0.3">
      <c r="A9" s="3" t="s">
        <v>38</v>
      </c>
      <c r="B9" s="5">
        <v>0.17</v>
      </c>
      <c r="C9" s="6">
        <v>37578</v>
      </c>
      <c r="D9" s="5">
        <v>1</v>
      </c>
      <c r="E9" s="80">
        <v>72</v>
      </c>
      <c r="F9" s="61">
        <v>30</v>
      </c>
      <c r="G9" s="5">
        <v>0.9</v>
      </c>
      <c r="H9" s="5">
        <v>0.98</v>
      </c>
      <c r="I9" s="19">
        <v>27</v>
      </c>
      <c r="J9" s="8">
        <v>1.69</v>
      </c>
      <c r="K9" s="65">
        <f>B52/G6</f>
        <v>13366.892369477911</v>
      </c>
      <c r="L9" s="65">
        <f>B52/I9</f>
        <v>12327.245185185186</v>
      </c>
    </row>
    <row r="10" spans="1:12" x14ac:dyDescent="0.3">
      <c r="A10" s="9" t="s">
        <v>39</v>
      </c>
      <c r="B10" s="10"/>
      <c r="C10" s="10"/>
      <c r="D10" s="10"/>
      <c r="E10" s="10"/>
      <c r="F10" s="10"/>
      <c r="G10" s="11">
        <v>0.6</v>
      </c>
      <c r="H10" s="11">
        <v>0.68</v>
      </c>
      <c r="I10" s="10"/>
      <c r="J10" s="10"/>
      <c r="K10" s="66"/>
      <c r="L10" s="66"/>
    </row>
    <row r="11" spans="1:12" x14ac:dyDescent="0.3">
      <c r="A11" s="12" t="s">
        <v>13</v>
      </c>
      <c r="B11" s="13">
        <v>0.01</v>
      </c>
      <c r="C11" s="14">
        <v>30763</v>
      </c>
      <c r="D11" s="13">
        <v>0.74</v>
      </c>
      <c r="E11" s="10"/>
      <c r="F11" s="10"/>
      <c r="G11" s="13">
        <v>0.73</v>
      </c>
      <c r="H11" s="13">
        <v>0.85</v>
      </c>
      <c r="I11" s="10"/>
      <c r="J11" s="15">
        <v>1.48</v>
      </c>
      <c r="K11" s="65">
        <v>7144</v>
      </c>
      <c r="L11" s="65">
        <v>30340</v>
      </c>
    </row>
    <row r="12" spans="1:12" x14ac:dyDescent="0.3">
      <c r="A12" s="12" t="s">
        <v>132</v>
      </c>
      <c r="B12" s="10"/>
      <c r="C12" s="10"/>
      <c r="D12" s="10"/>
      <c r="E12" s="10"/>
      <c r="F12" s="10"/>
      <c r="G12" s="13">
        <v>0.46</v>
      </c>
      <c r="H12" s="13">
        <v>0.67</v>
      </c>
      <c r="I12" s="10"/>
      <c r="J12" s="10"/>
      <c r="K12" s="10"/>
      <c r="L12" s="10"/>
    </row>
    <row r="35" spans="1:12" x14ac:dyDescent="0.3">
      <c r="G35" s="16"/>
    </row>
    <row r="37" spans="1:12" x14ac:dyDescent="0.3">
      <c r="A37" s="17" t="s">
        <v>14</v>
      </c>
    </row>
    <row r="38" spans="1:12" s="16" customFormat="1" x14ac:dyDescent="0.3">
      <c r="A38" s="98" t="s">
        <v>235</v>
      </c>
      <c r="B38" s="98"/>
      <c r="C38" s="98"/>
      <c r="D38" s="98"/>
      <c r="E38" s="98"/>
      <c r="F38" s="98"/>
      <c r="G38" s="98"/>
      <c r="H38" s="98"/>
      <c r="I38" s="98"/>
      <c r="J38" s="98"/>
      <c r="K38" s="98"/>
      <c r="L38" s="98"/>
    </row>
    <row r="39" spans="1:12" x14ac:dyDescent="0.3">
      <c r="A39" s="94" t="s">
        <v>236</v>
      </c>
      <c r="B39" s="94"/>
      <c r="C39" s="94"/>
      <c r="D39" s="94"/>
      <c r="E39" s="94"/>
      <c r="F39" s="94"/>
      <c r="G39" s="94"/>
      <c r="H39" s="94"/>
      <c r="I39" s="94"/>
      <c r="J39" s="94"/>
      <c r="K39" s="94"/>
      <c r="L39" s="94"/>
    </row>
    <row r="40" spans="1:12" x14ac:dyDescent="0.3">
      <c r="A40" s="94" t="s">
        <v>237</v>
      </c>
      <c r="B40" s="94"/>
      <c r="C40" s="94"/>
      <c r="D40" s="94"/>
      <c r="E40" s="94"/>
      <c r="F40" s="94"/>
      <c r="G40" s="94"/>
      <c r="H40" s="94"/>
      <c r="I40" s="94"/>
      <c r="J40" s="94"/>
      <c r="K40" s="94"/>
      <c r="L40" s="94"/>
    </row>
    <row r="41" spans="1:12" ht="28.5" customHeight="1" x14ac:dyDescent="0.3">
      <c r="A41" s="98" t="s">
        <v>238</v>
      </c>
      <c r="B41" s="98"/>
      <c r="C41" s="98"/>
      <c r="D41" s="98"/>
      <c r="E41" s="98"/>
      <c r="F41" s="98"/>
      <c r="G41" s="98"/>
      <c r="H41" s="98"/>
      <c r="I41" s="98"/>
      <c r="J41" s="98"/>
      <c r="K41" s="98"/>
      <c r="L41" s="98"/>
    </row>
    <row r="42" spans="1:12" x14ac:dyDescent="0.3">
      <c r="A42" s="99"/>
      <c r="B42" s="99"/>
      <c r="C42" s="99"/>
      <c r="D42" s="99"/>
      <c r="E42" s="99"/>
      <c r="F42" s="99"/>
      <c r="G42" s="99"/>
      <c r="H42" s="99"/>
      <c r="I42" s="99"/>
      <c r="J42" s="99"/>
      <c r="K42" s="99"/>
      <c r="L42" s="99"/>
    </row>
    <row r="43" spans="1:12" x14ac:dyDescent="0.3">
      <c r="A43" s="18"/>
    </row>
    <row r="47" spans="1:12" x14ac:dyDescent="0.3">
      <c r="A47" t="s">
        <v>22</v>
      </c>
      <c r="B47" t="s">
        <v>180</v>
      </c>
      <c r="C47" t="s">
        <v>179</v>
      </c>
      <c r="D47" t="s">
        <v>191</v>
      </c>
      <c r="E47" t="s">
        <v>192</v>
      </c>
    </row>
    <row r="48" spans="1:12" x14ac:dyDescent="0.3">
      <c r="A48" t="s">
        <v>23</v>
      </c>
      <c r="B48">
        <v>181</v>
      </c>
      <c r="C48">
        <v>109</v>
      </c>
      <c r="D48">
        <v>59</v>
      </c>
      <c r="E48">
        <v>40</v>
      </c>
    </row>
    <row r="49" spans="1:5" x14ac:dyDescent="0.3">
      <c r="A49" t="s">
        <v>24</v>
      </c>
      <c r="B49">
        <v>0</v>
      </c>
      <c r="C49">
        <v>0</v>
      </c>
      <c r="D49">
        <v>13</v>
      </c>
      <c r="E49">
        <v>12</v>
      </c>
    </row>
    <row r="50" spans="1:5" x14ac:dyDescent="0.3">
      <c r="A50" t="s">
        <v>133</v>
      </c>
      <c r="B50">
        <v>0</v>
      </c>
      <c r="C50">
        <v>12</v>
      </c>
      <c r="D50">
        <v>11</v>
      </c>
      <c r="E50">
        <v>15</v>
      </c>
    </row>
    <row r="52" spans="1:5" x14ac:dyDescent="0.3">
      <c r="A52" t="s">
        <v>117</v>
      </c>
      <c r="B52" s="70">
        <v>332835.62</v>
      </c>
    </row>
    <row r="54" spans="1:5" x14ac:dyDescent="0.3">
      <c r="B54" t="s">
        <v>165</v>
      </c>
    </row>
  </sheetData>
  <mergeCells count="8">
    <mergeCell ref="A38:L38"/>
    <mergeCell ref="A42:L42"/>
    <mergeCell ref="A1:L1"/>
    <mergeCell ref="A2:L2"/>
    <mergeCell ref="A3:L3"/>
    <mergeCell ref="A39:L39"/>
    <mergeCell ref="A40:L40"/>
    <mergeCell ref="A41:L41"/>
  </mergeCells>
  <printOptions horizontalCentered="1"/>
  <pageMargins left="0.7" right="0.7" top="0.75" bottom="0.75" header="0.3" footer="0.3"/>
  <pageSetup scale="70" orientation="landscape" horizontalDpi="300" verticalDpi="300" r:id="rId1"/>
  <headerFooter>
    <oddFooter>&amp;LGreat Falls College&amp;CProgram Snapshot&amp;RInstitutional Research</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44"/>
  <sheetViews>
    <sheetView topLeftCell="A22" zoomScaleNormal="100" workbookViewId="0">
      <selection activeCell="F43" sqref="F43"/>
    </sheetView>
  </sheetViews>
  <sheetFormatPr defaultRowHeight="14.4" x14ac:dyDescent="0.3"/>
  <cols>
    <col min="1" max="1" width="22.44140625" customWidth="1"/>
    <col min="2" max="12" width="10.6640625" customWidth="1"/>
  </cols>
  <sheetData>
    <row r="1" spans="1:12" ht="25.8" x14ac:dyDescent="0.5">
      <c r="A1" s="95" t="s">
        <v>160</v>
      </c>
      <c r="B1" s="95"/>
      <c r="C1" s="95"/>
      <c r="D1" s="95"/>
      <c r="E1" s="95"/>
      <c r="F1" s="95"/>
      <c r="G1" s="95"/>
      <c r="H1" s="95"/>
      <c r="I1" s="95"/>
      <c r="J1" s="95"/>
      <c r="K1" s="95"/>
      <c r="L1" s="95"/>
    </row>
    <row r="2" spans="1:12" ht="21" x14ac:dyDescent="0.4">
      <c r="A2" s="96" t="s">
        <v>0</v>
      </c>
      <c r="B2" s="96"/>
      <c r="C2" s="96"/>
      <c r="D2" s="96"/>
      <c r="E2" s="96"/>
      <c r="F2" s="96"/>
      <c r="G2" s="96"/>
      <c r="H2" s="96"/>
      <c r="I2" s="96"/>
      <c r="J2" s="96"/>
      <c r="K2" s="96"/>
      <c r="L2" s="96"/>
    </row>
    <row r="3" spans="1:12" ht="18" x14ac:dyDescent="0.35">
      <c r="A3" s="97" t="s">
        <v>190</v>
      </c>
      <c r="B3" s="97"/>
      <c r="C3" s="97"/>
      <c r="D3" s="97"/>
      <c r="E3" s="97"/>
      <c r="F3" s="97"/>
      <c r="G3" s="97"/>
      <c r="H3" s="97"/>
      <c r="I3" s="97"/>
      <c r="J3" s="97"/>
      <c r="K3" s="97"/>
      <c r="L3" s="97"/>
    </row>
    <row r="5" spans="1:12" ht="21" x14ac:dyDescent="0.4">
      <c r="A5" s="1" t="s">
        <v>42</v>
      </c>
      <c r="H5" s="2" t="s">
        <v>18</v>
      </c>
      <c r="I5" s="20">
        <v>56</v>
      </c>
      <c r="K5" s="2"/>
      <c r="L5" s="20"/>
    </row>
    <row r="6" spans="1:12" x14ac:dyDescent="0.3">
      <c r="H6" s="2" t="s">
        <v>19</v>
      </c>
      <c r="I6" s="20">
        <v>34.4</v>
      </c>
      <c r="K6" s="2"/>
      <c r="L6" s="20"/>
    </row>
    <row r="7" spans="1:12" ht="5.0999999999999996" customHeight="1" x14ac:dyDescent="0.3">
      <c r="L7" s="2"/>
    </row>
    <row r="8" spans="1:12" ht="60" customHeight="1" x14ac:dyDescent="0.3">
      <c r="A8" s="3" t="s">
        <v>2</v>
      </c>
      <c r="B8" s="4" t="s">
        <v>3</v>
      </c>
      <c r="C8" s="4" t="s">
        <v>90</v>
      </c>
      <c r="D8" s="4" t="s">
        <v>4</v>
      </c>
      <c r="E8" s="4" t="s">
        <v>5</v>
      </c>
      <c r="F8" s="4" t="s">
        <v>16</v>
      </c>
      <c r="G8" s="4" t="s">
        <v>6</v>
      </c>
      <c r="H8" s="4" t="s">
        <v>7</v>
      </c>
      <c r="I8" s="4" t="s">
        <v>17</v>
      </c>
      <c r="J8" s="4" t="s">
        <v>8</v>
      </c>
      <c r="K8" s="4" t="s">
        <v>9</v>
      </c>
      <c r="L8" s="4" t="s">
        <v>10</v>
      </c>
    </row>
    <row r="9" spans="1:12" x14ac:dyDescent="0.3">
      <c r="A9" s="3" t="s">
        <v>43</v>
      </c>
      <c r="B9" s="5">
        <v>0.24</v>
      </c>
      <c r="C9" s="6">
        <v>30158</v>
      </c>
      <c r="D9" s="5">
        <v>1</v>
      </c>
      <c r="E9" s="7" t="s">
        <v>26</v>
      </c>
      <c r="F9" s="19" t="s">
        <v>26</v>
      </c>
      <c r="G9" s="5">
        <v>0.79</v>
      </c>
      <c r="H9" s="5">
        <v>0.79</v>
      </c>
      <c r="I9" s="19">
        <v>12</v>
      </c>
      <c r="J9" s="8">
        <v>1.36</v>
      </c>
      <c r="K9" s="65">
        <f>B44/I6</f>
        <v>1625.4345930232557</v>
      </c>
      <c r="L9" s="71">
        <f>B44/I9</f>
        <v>4659.5791666666664</v>
      </c>
    </row>
    <row r="10" spans="1:12" x14ac:dyDescent="0.3">
      <c r="A10" s="12" t="s">
        <v>13</v>
      </c>
      <c r="B10" s="13">
        <v>0.01</v>
      </c>
      <c r="C10" s="14">
        <v>30763</v>
      </c>
      <c r="D10" s="13">
        <v>0.74</v>
      </c>
      <c r="E10" s="10"/>
      <c r="F10" s="10"/>
      <c r="G10" s="13">
        <v>0.73</v>
      </c>
      <c r="H10" s="13">
        <v>0.85</v>
      </c>
      <c r="I10" s="10"/>
      <c r="J10" s="15">
        <v>1.48</v>
      </c>
      <c r="K10" s="65">
        <v>7144</v>
      </c>
      <c r="L10" s="65">
        <v>30340</v>
      </c>
    </row>
    <row r="33" spans="1:12" x14ac:dyDescent="0.3">
      <c r="G33" s="16"/>
    </row>
    <row r="35" spans="1:12" x14ac:dyDescent="0.3">
      <c r="A35" s="17" t="s">
        <v>14</v>
      </c>
    </row>
    <row r="36" spans="1:12" x14ac:dyDescent="0.3">
      <c r="A36" s="94" t="s">
        <v>239</v>
      </c>
      <c r="B36" s="94"/>
      <c r="C36" s="94"/>
      <c r="D36" s="94"/>
      <c r="E36" s="94"/>
      <c r="F36" s="94"/>
      <c r="G36" s="94"/>
      <c r="H36" s="94"/>
      <c r="I36" s="94"/>
      <c r="J36" s="94"/>
      <c r="K36" s="94"/>
      <c r="L36" s="94"/>
    </row>
    <row r="37" spans="1:12" x14ac:dyDescent="0.3">
      <c r="A37" s="94" t="s">
        <v>240</v>
      </c>
      <c r="B37" s="94"/>
      <c r="C37" s="94"/>
      <c r="D37" s="94"/>
      <c r="E37" s="94"/>
      <c r="F37" s="94"/>
      <c r="G37" s="94"/>
      <c r="H37" s="94"/>
      <c r="I37" s="94"/>
      <c r="J37" s="94"/>
      <c r="K37" s="94"/>
      <c r="L37" s="94"/>
    </row>
    <row r="38" spans="1:12" x14ac:dyDescent="0.3">
      <c r="A38" s="94" t="s">
        <v>241</v>
      </c>
      <c r="B38" s="94"/>
      <c r="C38" s="94"/>
      <c r="D38" s="94"/>
      <c r="E38" s="94"/>
      <c r="F38" s="94"/>
      <c r="G38" s="94"/>
      <c r="H38" s="94"/>
      <c r="I38" s="94"/>
      <c r="J38" s="94"/>
      <c r="K38" s="94"/>
      <c r="L38" s="94"/>
    </row>
    <row r="39" spans="1:12" x14ac:dyDescent="0.3">
      <c r="A39" s="99"/>
      <c r="B39" s="99"/>
      <c r="C39" s="99"/>
      <c r="D39" s="99"/>
      <c r="E39" s="99"/>
      <c r="F39" s="99"/>
      <c r="G39" s="99"/>
      <c r="H39" s="99"/>
      <c r="I39" s="99"/>
      <c r="J39" s="99"/>
      <c r="K39" s="99"/>
      <c r="L39" s="99"/>
    </row>
    <row r="40" spans="1:12" x14ac:dyDescent="0.3">
      <c r="A40" s="18"/>
    </row>
    <row r="44" spans="1:12" x14ac:dyDescent="0.3">
      <c r="A44" t="s">
        <v>117</v>
      </c>
      <c r="B44" s="70">
        <v>55914.95</v>
      </c>
    </row>
  </sheetData>
  <mergeCells count="7">
    <mergeCell ref="A39:L39"/>
    <mergeCell ref="A1:L1"/>
    <mergeCell ref="A2:L2"/>
    <mergeCell ref="A3:L3"/>
    <mergeCell ref="A36:L36"/>
    <mergeCell ref="A37:L37"/>
    <mergeCell ref="A38:L38"/>
  </mergeCells>
  <printOptions horizontalCentered="1"/>
  <pageMargins left="0.7" right="0.7" top="0.75" bottom="0.75" header="0.3" footer="0.3"/>
  <pageSetup scale="76" orientation="landscape" horizontalDpi="300" verticalDpi="300" r:id="rId1"/>
  <headerFooter>
    <oddFooter>&amp;LGreat Falls College&amp;CProgram Snapshot&amp;RInstitutional Research</oddFooter>
  </headerFooter>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47"/>
  <sheetViews>
    <sheetView zoomScaleNormal="100" workbookViewId="0">
      <selection activeCell="A41" sqref="A41"/>
    </sheetView>
  </sheetViews>
  <sheetFormatPr defaultRowHeight="14.4" x14ac:dyDescent="0.3"/>
  <cols>
    <col min="1" max="1" width="21.44140625" customWidth="1"/>
    <col min="2" max="12" width="10.6640625" customWidth="1"/>
  </cols>
  <sheetData>
    <row r="1" spans="1:12" ht="25.8" x14ac:dyDescent="0.5">
      <c r="A1" s="95" t="s">
        <v>160</v>
      </c>
      <c r="B1" s="95"/>
      <c r="C1" s="95"/>
      <c r="D1" s="95"/>
      <c r="E1" s="95"/>
      <c r="F1" s="95"/>
      <c r="G1" s="95"/>
      <c r="H1" s="95"/>
      <c r="I1" s="95"/>
      <c r="J1" s="95"/>
      <c r="K1" s="95"/>
      <c r="L1" s="95"/>
    </row>
    <row r="2" spans="1:12" ht="21" x14ac:dyDescent="0.4">
      <c r="A2" s="96" t="s">
        <v>0</v>
      </c>
      <c r="B2" s="96"/>
      <c r="C2" s="96"/>
      <c r="D2" s="96"/>
      <c r="E2" s="96"/>
      <c r="F2" s="96"/>
      <c r="G2" s="96"/>
      <c r="H2" s="96"/>
      <c r="I2" s="96"/>
      <c r="J2" s="96"/>
      <c r="K2" s="96"/>
      <c r="L2" s="96"/>
    </row>
    <row r="3" spans="1:12" ht="18" x14ac:dyDescent="0.35">
      <c r="A3" s="97" t="s">
        <v>190</v>
      </c>
      <c r="B3" s="97"/>
      <c r="C3" s="97"/>
      <c r="D3" s="97"/>
      <c r="E3" s="97"/>
      <c r="F3" s="97"/>
      <c r="G3" s="97"/>
      <c r="H3" s="97"/>
      <c r="I3" s="97"/>
      <c r="J3" s="97"/>
      <c r="K3" s="97"/>
      <c r="L3" s="97"/>
    </row>
    <row r="4" spans="1:12" x14ac:dyDescent="0.3">
      <c r="H4" s="22" t="s">
        <v>68</v>
      </c>
      <c r="I4" s="22" t="s">
        <v>69</v>
      </c>
      <c r="J4" s="22" t="s">
        <v>56</v>
      </c>
    </row>
    <row r="5" spans="1:12" ht="21" x14ac:dyDescent="0.4">
      <c r="A5" s="1" t="s">
        <v>67</v>
      </c>
      <c r="G5" s="2" t="s">
        <v>18</v>
      </c>
      <c r="H5" s="25">
        <v>71</v>
      </c>
      <c r="I5" s="25">
        <v>5</v>
      </c>
      <c r="J5" s="24">
        <f>SUM(H5:I5)</f>
        <v>76</v>
      </c>
      <c r="K5" s="2"/>
      <c r="L5" s="20"/>
    </row>
    <row r="6" spans="1:12" x14ac:dyDescent="0.3">
      <c r="G6" s="2" t="s">
        <v>19</v>
      </c>
      <c r="H6" s="25">
        <v>40.700000000000003</v>
      </c>
      <c r="I6" s="21">
        <v>2.1</v>
      </c>
      <c r="J6" s="24">
        <f>SUM(H6:I6)</f>
        <v>42.800000000000004</v>
      </c>
      <c r="K6" s="2"/>
      <c r="L6" s="20"/>
    </row>
    <row r="7" spans="1:12" ht="5.0999999999999996" customHeight="1" x14ac:dyDescent="0.3">
      <c r="L7" s="2"/>
    </row>
    <row r="8" spans="1:12" ht="60" customHeight="1" x14ac:dyDescent="0.3">
      <c r="A8" s="3" t="s">
        <v>2</v>
      </c>
      <c r="B8" s="4" t="s">
        <v>3</v>
      </c>
      <c r="C8" s="4" t="s">
        <v>90</v>
      </c>
      <c r="D8" s="4" t="s">
        <v>4</v>
      </c>
      <c r="E8" s="4" t="s">
        <v>5</v>
      </c>
      <c r="F8" s="4" t="s">
        <v>16</v>
      </c>
      <c r="G8" s="4" t="s">
        <v>6</v>
      </c>
      <c r="H8" s="4" t="s">
        <v>7</v>
      </c>
      <c r="I8" s="4" t="s">
        <v>17</v>
      </c>
      <c r="J8" s="4" t="s">
        <v>8</v>
      </c>
      <c r="K8" s="4" t="s">
        <v>9</v>
      </c>
      <c r="L8" s="4" t="s">
        <v>10</v>
      </c>
    </row>
    <row r="9" spans="1:12" x14ac:dyDescent="0.3">
      <c r="A9" s="3" t="s">
        <v>70</v>
      </c>
      <c r="B9" s="5">
        <v>0.19</v>
      </c>
      <c r="C9" s="6">
        <v>31643</v>
      </c>
      <c r="D9" s="5">
        <v>0.25</v>
      </c>
      <c r="E9" s="7" t="s">
        <v>26</v>
      </c>
      <c r="F9" s="19" t="s">
        <v>26</v>
      </c>
      <c r="G9" s="5">
        <v>0.69</v>
      </c>
      <c r="H9" s="5">
        <v>0.69</v>
      </c>
      <c r="I9" s="19">
        <v>12</v>
      </c>
      <c r="J9" s="8">
        <v>1.25</v>
      </c>
      <c r="K9" s="65">
        <f>B47/J6</f>
        <v>1184.0654205607475</v>
      </c>
      <c r="L9" s="65">
        <f>B47/I9</f>
        <v>4223.166666666667</v>
      </c>
    </row>
    <row r="10" spans="1:12" x14ac:dyDescent="0.3">
      <c r="A10" s="12" t="s">
        <v>13</v>
      </c>
      <c r="B10" s="13">
        <v>0.01</v>
      </c>
      <c r="C10" s="14">
        <v>30763</v>
      </c>
      <c r="D10" s="13">
        <v>0.74</v>
      </c>
      <c r="E10" s="10"/>
      <c r="F10" s="10"/>
      <c r="G10" s="13">
        <v>0.73</v>
      </c>
      <c r="H10" s="13">
        <v>0.85</v>
      </c>
      <c r="I10" s="10"/>
      <c r="J10" s="15">
        <v>1.48</v>
      </c>
      <c r="K10" s="65">
        <v>7144</v>
      </c>
      <c r="L10" s="65">
        <v>30340</v>
      </c>
    </row>
    <row r="33" spans="1:12" x14ac:dyDescent="0.3">
      <c r="G33" s="16"/>
    </row>
    <row r="35" spans="1:12" x14ac:dyDescent="0.3">
      <c r="A35" s="17" t="s">
        <v>14</v>
      </c>
    </row>
    <row r="36" spans="1:12" x14ac:dyDescent="0.3">
      <c r="A36" s="94" t="s">
        <v>172</v>
      </c>
      <c r="B36" s="94"/>
      <c r="C36" s="94"/>
      <c r="D36" s="94"/>
      <c r="E36" s="94"/>
      <c r="F36" s="94"/>
      <c r="G36" s="94"/>
      <c r="H36" s="94"/>
      <c r="I36" s="94"/>
      <c r="J36" s="94"/>
      <c r="K36" s="94"/>
      <c r="L36" s="94"/>
    </row>
    <row r="37" spans="1:12" x14ac:dyDescent="0.3">
      <c r="A37" s="94" t="s">
        <v>242</v>
      </c>
      <c r="B37" s="94"/>
      <c r="C37" s="94"/>
      <c r="D37" s="94"/>
      <c r="E37" s="94"/>
      <c r="F37" s="94"/>
      <c r="G37" s="94"/>
      <c r="H37" s="94"/>
      <c r="I37" s="94"/>
      <c r="J37" s="94"/>
      <c r="K37" s="94"/>
      <c r="L37" s="94"/>
    </row>
    <row r="38" spans="1:12" x14ac:dyDescent="0.3">
      <c r="A38" s="94" t="s">
        <v>173</v>
      </c>
      <c r="B38" s="94"/>
      <c r="C38" s="94"/>
      <c r="D38" s="94"/>
      <c r="E38" s="94"/>
      <c r="F38" s="94"/>
      <c r="G38" s="94"/>
      <c r="H38" s="94"/>
      <c r="I38" s="94"/>
      <c r="J38" s="94"/>
      <c r="K38" s="94"/>
      <c r="L38" s="94"/>
    </row>
    <row r="39" spans="1:12" x14ac:dyDescent="0.3">
      <c r="A39" s="94" t="s">
        <v>243</v>
      </c>
      <c r="B39" s="94"/>
      <c r="C39" s="94"/>
      <c r="D39" s="94"/>
      <c r="E39" s="94"/>
      <c r="F39" s="94"/>
      <c r="G39" s="94"/>
      <c r="H39" s="94"/>
      <c r="I39" s="94"/>
      <c r="J39" s="94"/>
      <c r="K39" s="94"/>
      <c r="L39" s="94"/>
    </row>
    <row r="40" spans="1:12" x14ac:dyDescent="0.3">
      <c r="A40" s="94" t="s">
        <v>244</v>
      </c>
      <c r="B40" s="94"/>
      <c r="C40" s="94"/>
      <c r="D40" s="94"/>
      <c r="E40" s="94"/>
      <c r="F40" s="94"/>
      <c r="G40" s="94"/>
      <c r="H40" s="94"/>
      <c r="I40" s="94"/>
      <c r="J40" s="94"/>
      <c r="K40" s="94"/>
      <c r="L40" s="94"/>
    </row>
    <row r="41" spans="1:12" x14ac:dyDescent="0.3">
      <c r="A41" s="18"/>
    </row>
    <row r="47" spans="1:12" x14ac:dyDescent="0.3">
      <c r="A47" s="42" t="s">
        <v>117</v>
      </c>
      <c r="B47" s="72">
        <v>50678</v>
      </c>
      <c r="C47" s="42" t="s">
        <v>119</v>
      </c>
    </row>
  </sheetData>
  <mergeCells count="8">
    <mergeCell ref="A40:L40"/>
    <mergeCell ref="A37:L37"/>
    <mergeCell ref="A38:L38"/>
    <mergeCell ref="A1:L1"/>
    <mergeCell ref="A2:L2"/>
    <mergeCell ref="A3:L3"/>
    <mergeCell ref="A36:L36"/>
    <mergeCell ref="A39:L39"/>
  </mergeCells>
  <printOptions horizontalCentered="1"/>
  <pageMargins left="0.7" right="0.7" top="0.75" bottom="0.75" header="0.3" footer="0.3"/>
  <pageSetup scale="76" orientation="landscape" horizontalDpi="300" verticalDpi="300" r:id="rId1"/>
  <headerFooter>
    <oddFooter>&amp;LGreat Falls College&amp;CProgram Snapshot&amp;RInstitutional Research</oddFooter>
  </headerFooter>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45"/>
  <sheetViews>
    <sheetView zoomScaleNormal="100" workbookViewId="0">
      <selection activeCell="D40" sqref="D40"/>
    </sheetView>
  </sheetViews>
  <sheetFormatPr defaultRowHeight="14.4" x14ac:dyDescent="0.3"/>
  <cols>
    <col min="1" max="1" width="21.44140625" customWidth="1"/>
    <col min="2" max="12" width="10.6640625" customWidth="1"/>
  </cols>
  <sheetData>
    <row r="1" spans="1:12" ht="25.8" x14ac:dyDescent="0.5">
      <c r="A1" s="95" t="s">
        <v>160</v>
      </c>
      <c r="B1" s="95"/>
      <c r="C1" s="95"/>
      <c r="D1" s="95"/>
      <c r="E1" s="95"/>
      <c r="F1" s="95"/>
      <c r="G1" s="95"/>
      <c r="H1" s="95"/>
      <c r="I1" s="95"/>
      <c r="J1" s="95"/>
      <c r="K1" s="95"/>
      <c r="L1" s="95"/>
    </row>
    <row r="2" spans="1:12" ht="21" x14ac:dyDescent="0.4">
      <c r="A2" s="96" t="s">
        <v>0</v>
      </c>
      <c r="B2" s="96"/>
      <c r="C2" s="96"/>
      <c r="D2" s="96"/>
      <c r="E2" s="96"/>
      <c r="F2" s="96"/>
      <c r="G2" s="96"/>
      <c r="H2" s="96"/>
      <c r="I2" s="96"/>
      <c r="J2" s="96"/>
      <c r="K2" s="96"/>
      <c r="L2" s="96"/>
    </row>
    <row r="3" spans="1:12" ht="18" x14ac:dyDescent="0.35">
      <c r="A3" s="97" t="s">
        <v>190</v>
      </c>
      <c r="B3" s="97"/>
      <c r="C3" s="97"/>
      <c r="D3" s="97"/>
      <c r="E3" s="97"/>
      <c r="F3" s="97"/>
      <c r="G3" s="97"/>
      <c r="H3" s="97"/>
      <c r="I3" s="97"/>
      <c r="J3" s="97"/>
      <c r="K3" s="97"/>
      <c r="L3" s="97"/>
    </row>
    <row r="4" spans="1:12" x14ac:dyDescent="0.3">
      <c r="H4" s="22" t="s">
        <v>73</v>
      </c>
      <c r="I4" s="22" t="s">
        <v>72</v>
      </c>
      <c r="J4" s="22" t="s">
        <v>56</v>
      </c>
    </row>
    <row r="5" spans="1:12" ht="21" x14ac:dyDescent="0.4">
      <c r="A5" s="1" t="s">
        <v>71</v>
      </c>
      <c r="G5" s="2" t="s">
        <v>18</v>
      </c>
      <c r="H5" s="25">
        <v>15</v>
      </c>
      <c r="I5" s="25">
        <v>2</v>
      </c>
      <c r="J5" s="24">
        <f>SUM(H5:I5)</f>
        <v>17</v>
      </c>
      <c r="K5" s="2"/>
      <c r="L5" s="20"/>
    </row>
    <row r="6" spans="1:12" x14ac:dyDescent="0.3">
      <c r="G6" s="2" t="s">
        <v>19</v>
      </c>
      <c r="H6" s="25">
        <v>9.1999999999999993</v>
      </c>
      <c r="I6" s="21">
        <v>0.9</v>
      </c>
      <c r="J6" s="24">
        <f>SUM(H6:I6)</f>
        <v>10.1</v>
      </c>
      <c r="K6" s="2"/>
      <c r="L6" s="20"/>
    </row>
    <row r="7" spans="1:12" ht="5.0999999999999996" customHeight="1" x14ac:dyDescent="0.3">
      <c r="L7" s="2"/>
    </row>
    <row r="8" spans="1:12" ht="60" customHeight="1" x14ac:dyDescent="0.3">
      <c r="A8" s="3" t="s">
        <v>2</v>
      </c>
      <c r="B8" s="4" t="s">
        <v>3</v>
      </c>
      <c r="C8" s="4" t="s">
        <v>90</v>
      </c>
      <c r="D8" s="4" t="s">
        <v>4</v>
      </c>
      <c r="E8" s="4" t="s">
        <v>5</v>
      </c>
      <c r="F8" s="4" t="s">
        <v>16</v>
      </c>
      <c r="G8" s="4" t="s">
        <v>6</v>
      </c>
      <c r="H8" s="4" t="s">
        <v>7</v>
      </c>
      <c r="I8" s="4" t="s">
        <v>17</v>
      </c>
      <c r="J8" s="4" t="s">
        <v>8</v>
      </c>
      <c r="K8" s="4" t="s">
        <v>9</v>
      </c>
      <c r="L8" s="4" t="s">
        <v>10</v>
      </c>
    </row>
    <row r="9" spans="1:12" x14ac:dyDescent="0.3">
      <c r="A9" s="3" t="s">
        <v>125</v>
      </c>
      <c r="B9" s="5">
        <v>0.02</v>
      </c>
      <c r="C9" s="6">
        <v>31841</v>
      </c>
      <c r="D9" s="5" t="s">
        <v>26</v>
      </c>
      <c r="E9" s="7" t="s">
        <v>26</v>
      </c>
      <c r="F9" s="19" t="s">
        <v>26</v>
      </c>
      <c r="G9" s="5">
        <v>0.5</v>
      </c>
      <c r="H9" s="5">
        <v>0.86</v>
      </c>
      <c r="I9" s="19">
        <v>4</v>
      </c>
      <c r="J9" s="8">
        <v>1.1000000000000001</v>
      </c>
      <c r="K9" s="65">
        <f>B45/J6</f>
        <v>4380.1663366336634</v>
      </c>
      <c r="L9" s="65">
        <f>B45/I9</f>
        <v>11059.92</v>
      </c>
    </row>
    <row r="10" spans="1:12" x14ac:dyDescent="0.3">
      <c r="A10" s="12" t="s">
        <v>13</v>
      </c>
      <c r="B10" s="13">
        <v>0.01</v>
      </c>
      <c r="C10" s="14">
        <v>30763</v>
      </c>
      <c r="D10" s="13">
        <v>0.74</v>
      </c>
      <c r="E10" s="10"/>
      <c r="F10" s="10"/>
      <c r="G10" s="13">
        <v>0.73</v>
      </c>
      <c r="H10" s="13">
        <v>0.85</v>
      </c>
      <c r="I10" s="10"/>
      <c r="J10" s="15">
        <v>1.48</v>
      </c>
      <c r="K10" s="65">
        <v>7144</v>
      </c>
      <c r="L10" s="65">
        <v>30340</v>
      </c>
    </row>
    <row r="33" spans="1:12" x14ac:dyDescent="0.3">
      <c r="G33" s="16"/>
    </row>
    <row r="35" spans="1:12" x14ac:dyDescent="0.3">
      <c r="A35" s="17" t="s">
        <v>14</v>
      </c>
    </row>
    <row r="36" spans="1:12" x14ac:dyDescent="0.3">
      <c r="A36" s="94" t="s">
        <v>245</v>
      </c>
      <c r="B36" s="94"/>
      <c r="C36" s="94"/>
      <c r="D36" s="94"/>
      <c r="E36" s="94"/>
      <c r="F36" s="94"/>
      <c r="G36" s="94"/>
      <c r="H36" s="94"/>
      <c r="I36" s="94"/>
      <c r="J36" s="94"/>
      <c r="K36" s="94"/>
      <c r="L36" s="94"/>
    </row>
    <row r="37" spans="1:12" x14ac:dyDescent="0.3">
      <c r="A37" s="94" t="s">
        <v>183</v>
      </c>
      <c r="B37" s="94"/>
      <c r="C37" s="94"/>
      <c r="D37" s="94"/>
      <c r="E37" s="94"/>
      <c r="F37" s="94"/>
      <c r="G37" s="94"/>
      <c r="H37" s="94"/>
      <c r="I37" s="94"/>
      <c r="J37" s="94"/>
      <c r="K37" s="94"/>
      <c r="L37" s="94"/>
    </row>
    <row r="38" spans="1:12" x14ac:dyDescent="0.3">
      <c r="A38" s="94" t="s">
        <v>246</v>
      </c>
      <c r="B38" s="94"/>
      <c r="C38" s="94"/>
      <c r="D38" s="94"/>
      <c r="E38" s="94"/>
      <c r="F38" s="94"/>
      <c r="G38" s="94"/>
      <c r="H38" s="94"/>
      <c r="I38" s="94"/>
      <c r="J38" s="94"/>
      <c r="K38" s="94"/>
      <c r="L38" s="94"/>
    </row>
    <row r="39" spans="1:12" x14ac:dyDescent="0.3">
      <c r="A39" s="94" t="s">
        <v>247</v>
      </c>
      <c r="B39" s="94"/>
      <c r="C39" s="94"/>
      <c r="D39" s="94"/>
      <c r="E39" s="94"/>
      <c r="F39" s="94"/>
      <c r="G39" s="94"/>
      <c r="H39" s="94"/>
      <c r="I39" s="94"/>
      <c r="J39" s="94"/>
      <c r="K39" s="94"/>
      <c r="L39" s="94"/>
    </row>
    <row r="40" spans="1:12" x14ac:dyDescent="0.3">
      <c r="A40" s="18"/>
    </row>
    <row r="45" spans="1:12" x14ac:dyDescent="0.3">
      <c r="A45" s="42" t="s">
        <v>117</v>
      </c>
      <c r="B45" s="72">
        <v>44239.68</v>
      </c>
    </row>
  </sheetData>
  <mergeCells count="7">
    <mergeCell ref="A36:L36"/>
    <mergeCell ref="A39:L39"/>
    <mergeCell ref="A1:L1"/>
    <mergeCell ref="A2:L2"/>
    <mergeCell ref="A3:L3"/>
    <mergeCell ref="A37:L37"/>
    <mergeCell ref="A38:L38"/>
  </mergeCells>
  <printOptions horizontalCentered="1"/>
  <pageMargins left="0.7" right="0.7" top="0.75" bottom="0.75" header="0.3" footer="0.3"/>
  <pageSetup scale="76" orientation="landscape" horizontalDpi="300" verticalDpi="300" r:id="rId1"/>
  <headerFooter>
    <oddFooter>&amp;LGreat Falls College&amp;CProgram Snapshot&amp;RInstitutional Research</oddFooter>
  </headerFooter>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1"/>
  <sheetViews>
    <sheetView zoomScaleNormal="100" workbookViewId="0">
      <selection activeCell="I46" sqref="I46"/>
    </sheetView>
  </sheetViews>
  <sheetFormatPr defaultRowHeight="14.4" x14ac:dyDescent="0.3"/>
  <cols>
    <col min="1" max="1" width="21.44140625" customWidth="1"/>
    <col min="2" max="12" width="10.6640625" customWidth="1"/>
  </cols>
  <sheetData>
    <row r="1" spans="1:12" ht="25.8" x14ac:dyDescent="0.5">
      <c r="A1" s="95" t="s">
        <v>160</v>
      </c>
      <c r="B1" s="95"/>
      <c r="C1" s="95"/>
      <c r="D1" s="95"/>
      <c r="E1" s="95"/>
      <c r="F1" s="95"/>
      <c r="G1" s="95"/>
      <c r="H1" s="95"/>
      <c r="I1" s="95"/>
      <c r="J1" s="95"/>
      <c r="K1" s="95"/>
      <c r="L1" s="95"/>
    </row>
    <row r="2" spans="1:12" ht="21" x14ac:dyDescent="0.4">
      <c r="A2" s="96" t="s">
        <v>0</v>
      </c>
      <c r="B2" s="96"/>
      <c r="C2" s="96"/>
      <c r="D2" s="96"/>
      <c r="E2" s="96"/>
      <c r="F2" s="96"/>
      <c r="G2" s="96"/>
      <c r="H2" s="96"/>
      <c r="I2" s="96"/>
      <c r="J2" s="96"/>
      <c r="K2" s="96"/>
      <c r="L2" s="96"/>
    </row>
    <row r="3" spans="1:12" ht="18" x14ac:dyDescent="0.35">
      <c r="A3" s="97" t="s">
        <v>190</v>
      </c>
      <c r="B3" s="97"/>
      <c r="C3" s="97"/>
      <c r="D3" s="97"/>
      <c r="E3" s="97"/>
      <c r="F3" s="97"/>
      <c r="G3" s="97"/>
      <c r="H3" s="97"/>
      <c r="I3" s="97"/>
      <c r="J3" s="97"/>
      <c r="K3" s="97"/>
      <c r="L3" s="97"/>
    </row>
    <row r="5" spans="1:12" ht="21" x14ac:dyDescent="0.4">
      <c r="A5" s="1" t="s">
        <v>74</v>
      </c>
      <c r="F5" s="2" t="s">
        <v>18</v>
      </c>
      <c r="G5" s="20">
        <v>19</v>
      </c>
      <c r="K5" s="2" t="s">
        <v>20</v>
      </c>
      <c r="L5" s="20">
        <v>59</v>
      </c>
    </row>
    <row r="6" spans="1:12" x14ac:dyDescent="0.3">
      <c r="F6" s="2" t="s">
        <v>19</v>
      </c>
      <c r="G6" s="20">
        <v>6.8</v>
      </c>
      <c r="K6" s="2" t="s">
        <v>21</v>
      </c>
      <c r="L6" s="20">
        <v>25.7</v>
      </c>
    </row>
    <row r="7" spans="1:12" ht="5.0999999999999996" customHeight="1" x14ac:dyDescent="0.3">
      <c r="L7" s="2"/>
    </row>
    <row r="8" spans="1:12" ht="60" customHeight="1" x14ac:dyDescent="0.3">
      <c r="A8" s="3" t="s">
        <v>2</v>
      </c>
      <c r="B8" s="4" t="s">
        <v>3</v>
      </c>
      <c r="C8" s="4" t="s">
        <v>90</v>
      </c>
      <c r="D8" s="4" t="s">
        <v>4</v>
      </c>
      <c r="E8" s="4" t="s">
        <v>5</v>
      </c>
      <c r="F8" s="4" t="s">
        <v>16</v>
      </c>
      <c r="G8" s="4" t="s">
        <v>6</v>
      </c>
      <c r="H8" s="4" t="s">
        <v>7</v>
      </c>
      <c r="I8" s="4" t="s">
        <v>17</v>
      </c>
      <c r="J8" s="4" t="s">
        <v>8</v>
      </c>
      <c r="K8" s="4" t="s">
        <v>9</v>
      </c>
      <c r="L8" s="4" t="s">
        <v>10</v>
      </c>
    </row>
    <row r="9" spans="1:12" x14ac:dyDescent="0.3">
      <c r="A9" s="3" t="s">
        <v>75</v>
      </c>
      <c r="B9" s="5">
        <v>0.22</v>
      </c>
      <c r="C9" s="6">
        <v>32048</v>
      </c>
      <c r="D9" s="5">
        <v>0</v>
      </c>
      <c r="E9" s="80">
        <v>23</v>
      </c>
      <c r="F9" s="19">
        <v>23</v>
      </c>
      <c r="G9" s="5">
        <v>0.7</v>
      </c>
      <c r="H9" s="5">
        <v>0.92</v>
      </c>
      <c r="I9" s="19">
        <v>17</v>
      </c>
      <c r="J9" s="8">
        <v>1.74</v>
      </c>
      <c r="K9" s="65">
        <f>B51/G6</f>
        <v>2795.0264705882355</v>
      </c>
      <c r="L9" s="65">
        <f>B51/I9</f>
        <v>1118.0105882352941</v>
      </c>
    </row>
    <row r="10" spans="1:12" x14ac:dyDescent="0.3">
      <c r="A10" s="9" t="s">
        <v>76</v>
      </c>
      <c r="B10" s="10"/>
      <c r="C10" s="10"/>
      <c r="D10" s="10"/>
      <c r="E10" s="10"/>
      <c r="F10" s="10"/>
      <c r="G10" s="11">
        <v>0.47</v>
      </c>
      <c r="H10" s="11">
        <v>0.73</v>
      </c>
      <c r="I10" s="10"/>
      <c r="J10" s="10"/>
      <c r="K10" s="66"/>
      <c r="L10" s="66"/>
    </row>
    <row r="11" spans="1:12" x14ac:dyDescent="0.3">
      <c r="A11" s="12" t="s">
        <v>13</v>
      </c>
      <c r="B11" s="13">
        <v>0.01</v>
      </c>
      <c r="C11" s="14">
        <v>30763</v>
      </c>
      <c r="D11" s="13">
        <v>0.74</v>
      </c>
      <c r="E11" s="10"/>
      <c r="F11" s="10"/>
      <c r="G11" s="13">
        <v>0.73</v>
      </c>
      <c r="H11" s="13">
        <v>0.85</v>
      </c>
      <c r="I11" s="10"/>
      <c r="J11" s="15">
        <v>1.48</v>
      </c>
      <c r="K11" s="65">
        <v>7144</v>
      </c>
      <c r="L11" s="65">
        <v>30340</v>
      </c>
    </row>
    <row r="12" spans="1:12" x14ac:dyDescent="0.3">
      <c r="A12" s="12" t="s">
        <v>132</v>
      </c>
      <c r="B12" s="10"/>
      <c r="C12" s="10"/>
      <c r="D12" s="10"/>
      <c r="E12" s="10"/>
      <c r="F12" s="10"/>
      <c r="G12" s="13">
        <v>0.46</v>
      </c>
      <c r="H12" s="13">
        <v>0.67</v>
      </c>
      <c r="I12" s="10"/>
      <c r="J12" s="10"/>
      <c r="K12" s="10"/>
      <c r="L12" s="10"/>
    </row>
    <row r="35" spans="1:12" x14ac:dyDescent="0.3">
      <c r="G35" s="16"/>
    </row>
    <row r="37" spans="1:12" x14ac:dyDescent="0.3">
      <c r="A37" s="17" t="s">
        <v>14</v>
      </c>
    </row>
    <row r="38" spans="1:12" x14ac:dyDescent="0.3">
      <c r="A38" s="94" t="s">
        <v>248</v>
      </c>
      <c r="B38" s="94"/>
      <c r="C38" s="94"/>
      <c r="D38" s="94"/>
      <c r="E38" s="94"/>
      <c r="F38" s="94"/>
      <c r="G38" s="94"/>
      <c r="H38" s="94"/>
      <c r="I38" s="94"/>
      <c r="J38" s="94"/>
      <c r="K38" s="94"/>
      <c r="L38" s="94"/>
    </row>
    <row r="39" spans="1:12" x14ac:dyDescent="0.3">
      <c r="A39" s="94" t="s">
        <v>249</v>
      </c>
      <c r="B39" s="94"/>
      <c r="C39" s="94"/>
      <c r="D39" s="94"/>
      <c r="E39" s="94"/>
      <c r="F39" s="94"/>
      <c r="G39" s="94"/>
      <c r="H39" s="94"/>
      <c r="I39" s="94"/>
      <c r="J39" s="94"/>
      <c r="K39" s="94"/>
      <c r="L39" s="94"/>
    </row>
    <row r="40" spans="1:12" x14ac:dyDescent="0.3">
      <c r="A40" s="94" t="s">
        <v>250</v>
      </c>
      <c r="B40" s="94"/>
      <c r="C40" s="94"/>
      <c r="D40" s="94"/>
      <c r="E40" s="94"/>
      <c r="F40" s="94"/>
      <c r="G40" s="94"/>
      <c r="H40" s="94"/>
      <c r="I40" s="94"/>
      <c r="J40" s="94"/>
      <c r="K40" s="94"/>
      <c r="L40" s="94"/>
    </row>
    <row r="41" spans="1:12" x14ac:dyDescent="0.3">
      <c r="A41" s="94" t="s">
        <v>251</v>
      </c>
      <c r="B41" s="94"/>
      <c r="C41" s="94"/>
      <c r="D41" s="94"/>
      <c r="E41" s="94"/>
      <c r="F41" s="94"/>
      <c r="G41" s="94"/>
      <c r="H41" s="94"/>
      <c r="I41" s="94"/>
      <c r="J41" s="94"/>
      <c r="K41" s="94"/>
      <c r="L41" s="94"/>
    </row>
    <row r="42" spans="1:12" x14ac:dyDescent="0.3">
      <c r="A42" s="18"/>
    </row>
    <row r="46" spans="1:12" x14ac:dyDescent="0.3">
      <c r="A46" t="s">
        <v>22</v>
      </c>
      <c r="B46" t="s">
        <v>180</v>
      </c>
      <c r="C46" t="s">
        <v>179</v>
      </c>
      <c r="D46" t="s">
        <v>191</v>
      </c>
      <c r="E46" t="s">
        <v>192</v>
      </c>
    </row>
    <row r="47" spans="1:12" x14ac:dyDescent="0.3">
      <c r="A47" t="s">
        <v>23</v>
      </c>
      <c r="B47">
        <v>32</v>
      </c>
      <c r="C47">
        <v>13</v>
      </c>
      <c r="D47">
        <v>9</v>
      </c>
      <c r="E47">
        <v>3</v>
      </c>
    </row>
    <row r="48" spans="1:12" x14ac:dyDescent="0.3">
      <c r="A48" t="s">
        <v>24</v>
      </c>
      <c r="B48">
        <v>0</v>
      </c>
      <c r="C48">
        <v>8</v>
      </c>
      <c r="D48">
        <v>1</v>
      </c>
      <c r="E48">
        <v>4</v>
      </c>
    </row>
    <row r="49" spans="1:5" x14ac:dyDescent="0.3">
      <c r="A49" t="s">
        <v>133</v>
      </c>
      <c r="B49">
        <v>0</v>
      </c>
      <c r="C49">
        <v>3</v>
      </c>
      <c r="D49">
        <v>6</v>
      </c>
      <c r="E49">
        <v>3</v>
      </c>
    </row>
    <row r="51" spans="1:5" x14ac:dyDescent="0.3">
      <c r="A51" t="s">
        <v>117</v>
      </c>
      <c r="B51" s="70">
        <v>19006.18</v>
      </c>
    </row>
  </sheetData>
  <mergeCells count="7">
    <mergeCell ref="A39:L39"/>
    <mergeCell ref="A41:L41"/>
    <mergeCell ref="A1:L1"/>
    <mergeCell ref="A2:L2"/>
    <mergeCell ref="A3:L3"/>
    <mergeCell ref="A38:L38"/>
    <mergeCell ref="A40:L40"/>
  </mergeCells>
  <printOptions horizontalCentered="1"/>
  <pageMargins left="0.7" right="0.7" top="0.75" bottom="0.75" header="0.3" footer="0.3"/>
  <pageSetup scale="71" orientation="landscape" horizontalDpi="300" verticalDpi="300" r:id="rId1"/>
  <headerFooter>
    <oddFooter>&amp;LGreat Falls College&amp;CProgram Snapshot&amp;RInstitutional Research</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8"/>
  <sheetViews>
    <sheetView workbookViewId="0">
      <selection activeCell="B63" sqref="B63"/>
    </sheetView>
  </sheetViews>
  <sheetFormatPr defaultColWidth="9.109375" defaultRowHeight="14.4" x14ac:dyDescent="0.3"/>
  <cols>
    <col min="1" max="1" width="28.5546875" style="27" customWidth="1"/>
    <col min="2" max="2" width="103.6640625" style="28" customWidth="1"/>
    <col min="3" max="16384" width="9.109375" style="27"/>
  </cols>
  <sheetData>
    <row r="1" spans="1:2" ht="21" x14ac:dyDescent="0.3">
      <c r="A1" s="92" t="s">
        <v>83</v>
      </c>
      <c r="B1" s="92"/>
    </row>
    <row r="2" spans="1:2" ht="15.6" x14ac:dyDescent="0.3">
      <c r="A2" s="93" t="s">
        <v>84</v>
      </c>
      <c r="B2" s="93"/>
    </row>
    <row r="4" spans="1:2" x14ac:dyDescent="0.3">
      <c r="A4" s="31" t="s">
        <v>85</v>
      </c>
      <c r="B4" s="32" t="s">
        <v>88</v>
      </c>
    </row>
    <row r="5" spans="1:2" x14ac:dyDescent="0.3">
      <c r="A5" s="31" t="s">
        <v>86</v>
      </c>
      <c r="B5" s="32" t="s">
        <v>177</v>
      </c>
    </row>
    <row r="6" spans="1:2" x14ac:dyDescent="0.3">
      <c r="A6" s="31" t="s">
        <v>87</v>
      </c>
      <c r="B6" s="32" t="s">
        <v>89</v>
      </c>
    </row>
    <row r="7" spans="1:2" ht="31.5" customHeight="1" x14ac:dyDescent="0.3">
      <c r="A7" s="31" t="s">
        <v>3</v>
      </c>
      <c r="B7" s="32" t="s">
        <v>156</v>
      </c>
    </row>
    <row r="8" spans="1:2" ht="28.8" x14ac:dyDescent="0.3">
      <c r="A8" s="31" t="s">
        <v>90</v>
      </c>
      <c r="B8" s="32" t="s">
        <v>188</v>
      </c>
    </row>
    <row r="9" spans="1:2" x14ac:dyDescent="0.3">
      <c r="A9" s="31" t="s">
        <v>4</v>
      </c>
      <c r="B9" s="32" t="s">
        <v>189</v>
      </c>
    </row>
    <row r="10" spans="1:2" x14ac:dyDescent="0.3">
      <c r="A10" s="31" t="s">
        <v>5</v>
      </c>
      <c r="B10" s="32" t="s">
        <v>91</v>
      </c>
    </row>
    <row r="11" spans="1:2" x14ac:dyDescent="0.3">
      <c r="A11" s="31" t="s">
        <v>16</v>
      </c>
      <c r="B11" s="32" t="s">
        <v>92</v>
      </c>
    </row>
    <row r="12" spans="1:2" x14ac:dyDescent="0.3">
      <c r="A12" s="29" t="s">
        <v>6</v>
      </c>
      <c r="B12" s="32" t="s">
        <v>98</v>
      </c>
    </row>
    <row r="13" spans="1:2" x14ac:dyDescent="0.3">
      <c r="A13" s="30"/>
      <c r="B13" s="32" t="s">
        <v>93</v>
      </c>
    </row>
    <row r="14" spans="1:2" x14ac:dyDescent="0.3">
      <c r="A14" s="30"/>
      <c r="B14" s="32" t="s">
        <v>94</v>
      </c>
    </row>
    <row r="15" spans="1:2" x14ac:dyDescent="0.3">
      <c r="A15" s="30"/>
      <c r="B15" s="32" t="s">
        <v>95</v>
      </c>
    </row>
    <row r="16" spans="1:2" x14ac:dyDescent="0.3">
      <c r="A16" s="30"/>
      <c r="B16" s="32" t="s">
        <v>96</v>
      </c>
    </row>
    <row r="17" spans="1:2" x14ac:dyDescent="0.3">
      <c r="A17" s="34"/>
      <c r="B17" s="32" t="s">
        <v>97</v>
      </c>
    </row>
    <row r="18" spans="1:2" ht="29.25" customHeight="1" x14ac:dyDescent="0.3">
      <c r="A18" s="31" t="s">
        <v>7</v>
      </c>
      <c r="B18" s="32" t="s">
        <v>115</v>
      </c>
    </row>
    <row r="19" spans="1:2" x14ac:dyDescent="0.3">
      <c r="A19" s="31" t="s">
        <v>17</v>
      </c>
      <c r="B19" s="32" t="s">
        <v>99</v>
      </c>
    </row>
    <row r="20" spans="1:2" ht="48" customHeight="1" x14ac:dyDescent="0.3">
      <c r="A20" s="31" t="s">
        <v>100</v>
      </c>
      <c r="B20" s="32" t="s">
        <v>101</v>
      </c>
    </row>
    <row r="21" spans="1:2" x14ac:dyDescent="0.3">
      <c r="A21" s="33" t="s">
        <v>9</v>
      </c>
      <c r="B21" s="32" t="s">
        <v>102</v>
      </c>
    </row>
    <row r="22" spans="1:2" ht="28.8" x14ac:dyDescent="0.3">
      <c r="A22" s="33" t="s">
        <v>10</v>
      </c>
      <c r="B22" s="32" t="s">
        <v>116</v>
      </c>
    </row>
    <row r="23" spans="1:2" ht="33" customHeight="1" x14ac:dyDescent="0.3">
      <c r="A23" s="33" t="s">
        <v>103</v>
      </c>
      <c r="B23" s="32" t="s">
        <v>104</v>
      </c>
    </row>
    <row r="26" spans="1:2" x14ac:dyDescent="0.3">
      <c r="A26" s="27" t="s">
        <v>157</v>
      </c>
      <c r="B26" s="82">
        <f>11138466/1375</f>
        <v>8100.7025454545455</v>
      </c>
    </row>
    <row r="27" spans="1:2" x14ac:dyDescent="0.3">
      <c r="A27" s="27" t="s">
        <v>158</v>
      </c>
      <c r="B27" s="82">
        <f>11138466/369</f>
        <v>30185.544715447155</v>
      </c>
    </row>
    <row r="48" spans="2:2" x14ac:dyDescent="0.3">
      <c r="B48" s="83"/>
    </row>
  </sheetData>
  <mergeCells count="2">
    <mergeCell ref="A1:B1"/>
    <mergeCell ref="A2:B2"/>
  </mergeCells>
  <pageMargins left="0.7" right="0.7" top="0.75" bottom="0.75" header="0.3" footer="0.3"/>
  <pageSetup scale="96" orientation="landscape" horizontalDpi="300" verticalDpi="300" r:id="rId1"/>
  <headerFooter>
    <oddFooter>&amp;LMSU-Great Falls&amp;CProgram Snapshots&amp;RInstitutional Research</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1"/>
  <sheetViews>
    <sheetView zoomScaleNormal="100" workbookViewId="0">
      <selection activeCell="G47" sqref="G47"/>
    </sheetView>
  </sheetViews>
  <sheetFormatPr defaultRowHeight="14.4" x14ac:dyDescent="0.3"/>
  <cols>
    <col min="1" max="1" width="21.44140625" customWidth="1"/>
    <col min="2" max="2" width="12.44140625" customWidth="1"/>
    <col min="3" max="12" width="10.6640625" customWidth="1"/>
  </cols>
  <sheetData>
    <row r="1" spans="1:12" ht="25.8" x14ac:dyDescent="0.5">
      <c r="A1" s="95" t="s">
        <v>160</v>
      </c>
      <c r="B1" s="95"/>
      <c r="C1" s="95"/>
      <c r="D1" s="95"/>
      <c r="E1" s="95"/>
      <c r="F1" s="95"/>
      <c r="G1" s="95"/>
      <c r="H1" s="95"/>
      <c r="I1" s="95"/>
      <c r="J1" s="95"/>
      <c r="K1" s="95"/>
      <c r="L1" s="95"/>
    </row>
    <row r="2" spans="1:12" ht="21" x14ac:dyDescent="0.4">
      <c r="A2" s="96" t="s">
        <v>0</v>
      </c>
      <c r="B2" s="96"/>
      <c r="C2" s="96"/>
      <c r="D2" s="96"/>
      <c r="E2" s="96"/>
      <c r="F2" s="96"/>
      <c r="G2" s="96"/>
      <c r="H2" s="96"/>
      <c r="I2" s="96"/>
      <c r="J2" s="96"/>
      <c r="K2" s="96"/>
      <c r="L2" s="96"/>
    </row>
    <row r="3" spans="1:12" ht="18" x14ac:dyDescent="0.35">
      <c r="A3" s="97" t="s">
        <v>190</v>
      </c>
      <c r="B3" s="97"/>
      <c r="C3" s="97"/>
      <c r="D3" s="97"/>
      <c r="E3" s="97"/>
      <c r="F3" s="97"/>
      <c r="G3" s="97"/>
      <c r="H3" s="97"/>
      <c r="I3" s="97"/>
      <c r="J3" s="97"/>
      <c r="K3" s="97"/>
      <c r="L3" s="97"/>
    </row>
    <row r="5" spans="1:12" ht="21" x14ac:dyDescent="0.4">
      <c r="A5" s="1" t="s">
        <v>77</v>
      </c>
      <c r="F5" s="2" t="s">
        <v>18</v>
      </c>
      <c r="G5" s="20">
        <v>39</v>
      </c>
      <c r="K5" s="2" t="s">
        <v>20</v>
      </c>
      <c r="L5" s="20">
        <v>66</v>
      </c>
    </row>
    <row r="6" spans="1:12" x14ac:dyDescent="0.3">
      <c r="F6" s="2" t="s">
        <v>19</v>
      </c>
      <c r="G6" s="20">
        <v>27.1</v>
      </c>
      <c r="K6" s="2" t="s">
        <v>21</v>
      </c>
      <c r="L6" s="20">
        <v>35.200000000000003</v>
      </c>
    </row>
    <row r="7" spans="1:12" ht="5.0999999999999996" customHeight="1" x14ac:dyDescent="0.3">
      <c r="L7" s="2"/>
    </row>
    <row r="8" spans="1:12" ht="60" customHeight="1" x14ac:dyDescent="0.3">
      <c r="A8" s="3" t="s">
        <v>2</v>
      </c>
      <c r="B8" s="4" t="s">
        <v>3</v>
      </c>
      <c r="C8" s="4" t="s">
        <v>90</v>
      </c>
      <c r="D8" s="4" t="s">
        <v>4</v>
      </c>
      <c r="E8" s="4" t="s">
        <v>5</v>
      </c>
      <c r="F8" s="4" t="s">
        <v>16</v>
      </c>
      <c r="G8" s="4" t="s">
        <v>6</v>
      </c>
      <c r="H8" s="4" t="s">
        <v>7</v>
      </c>
      <c r="I8" s="4" t="s">
        <v>17</v>
      </c>
      <c r="J8" s="4" t="s">
        <v>8</v>
      </c>
      <c r="K8" s="4" t="s">
        <v>9</v>
      </c>
      <c r="L8" s="4" t="s">
        <v>10</v>
      </c>
    </row>
    <row r="9" spans="1:12" x14ac:dyDescent="0.3">
      <c r="A9" s="3" t="s">
        <v>78</v>
      </c>
      <c r="B9" s="5">
        <v>0.33</v>
      </c>
      <c r="C9" s="6">
        <v>40474</v>
      </c>
      <c r="D9" s="5">
        <v>1</v>
      </c>
      <c r="E9" s="80">
        <v>21</v>
      </c>
      <c r="F9" s="61">
        <v>20</v>
      </c>
      <c r="G9" s="5">
        <v>0.9</v>
      </c>
      <c r="H9" s="5">
        <v>0.95</v>
      </c>
      <c r="I9" s="19">
        <v>20</v>
      </c>
      <c r="J9" s="8">
        <v>1.23</v>
      </c>
      <c r="K9" s="65">
        <f>B50/G6</f>
        <v>5627.2118081180806</v>
      </c>
      <c r="L9" s="65">
        <f>B50/I9</f>
        <v>7624.8720000000003</v>
      </c>
    </row>
    <row r="10" spans="1:12" x14ac:dyDescent="0.3">
      <c r="A10" s="9" t="s">
        <v>79</v>
      </c>
      <c r="B10" s="10"/>
      <c r="C10" s="10"/>
      <c r="D10" s="10"/>
      <c r="E10" s="10"/>
      <c r="F10" s="10"/>
      <c r="G10" s="11">
        <v>0.44</v>
      </c>
      <c r="H10" s="11">
        <v>0.81</v>
      </c>
      <c r="I10" s="10"/>
      <c r="J10" s="10"/>
      <c r="K10" s="66"/>
      <c r="L10" s="66"/>
    </row>
    <row r="11" spans="1:12" x14ac:dyDescent="0.3">
      <c r="A11" s="12" t="s">
        <v>13</v>
      </c>
      <c r="B11" s="13">
        <v>0.01</v>
      </c>
      <c r="C11" s="14">
        <v>30763</v>
      </c>
      <c r="D11" s="13">
        <v>0.74</v>
      </c>
      <c r="E11" s="10"/>
      <c r="F11" s="10"/>
      <c r="G11" s="13">
        <v>0.73</v>
      </c>
      <c r="H11" s="13">
        <v>0.85</v>
      </c>
      <c r="I11" s="10"/>
      <c r="J11" s="15">
        <v>1.48</v>
      </c>
      <c r="K11" s="65">
        <v>7144</v>
      </c>
      <c r="L11" s="65">
        <v>30340</v>
      </c>
    </row>
    <row r="12" spans="1:12" x14ac:dyDescent="0.3">
      <c r="A12" s="12" t="s">
        <v>132</v>
      </c>
      <c r="B12" s="10"/>
      <c r="C12" s="10"/>
      <c r="D12" s="10"/>
      <c r="E12" s="10"/>
      <c r="F12" s="10"/>
      <c r="G12" s="13">
        <v>0.46</v>
      </c>
      <c r="H12" s="13">
        <v>0.67</v>
      </c>
      <c r="I12" s="10"/>
      <c r="J12" s="10"/>
      <c r="K12" s="10"/>
      <c r="L12" s="10"/>
    </row>
    <row r="35" spans="1:12" x14ac:dyDescent="0.3">
      <c r="G35" s="16"/>
    </row>
    <row r="37" spans="1:12" x14ac:dyDescent="0.3">
      <c r="A37" s="17" t="s">
        <v>14</v>
      </c>
    </row>
    <row r="38" spans="1:12" x14ac:dyDescent="0.3">
      <c r="A38" s="94" t="s">
        <v>174</v>
      </c>
      <c r="B38" s="94"/>
      <c r="C38" s="94"/>
      <c r="D38" s="94"/>
      <c r="E38" s="94"/>
      <c r="F38" s="94"/>
      <c r="G38" s="94"/>
      <c r="H38" s="94"/>
      <c r="I38" s="94"/>
      <c r="J38" s="94"/>
      <c r="K38" s="94"/>
      <c r="L38" s="94"/>
    </row>
    <row r="39" spans="1:12" x14ac:dyDescent="0.3">
      <c r="A39" s="94" t="s">
        <v>184</v>
      </c>
      <c r="B39" s="94"/>
      <c r="C39" s="94"/>
      <c r="D39" s="94"/>
      <c r="E39" s="94"/>
      <c r="F39" s="94"/>
      <c r="G39" s="94"/>
      <c r="H39" s="94"/>
      <c r="I39" s="94"/>
      <c r="J39" s="94"/>
      <c r="K39" s="94"/>
      <c r="L39" s="94"/>
    </row>
    <row r="40" spans="1:12" x14ac:dyDescent="0.3">
      <c r="A40" s="94" t="s">
        <v>252</v>
      </c>
      <c r="B40" s="94"/>
      <c r="C40" s="94"/>
      <c r="D40" s="94"/>
      <c r="E40" s="94"/>
      <c r="F40" s="94"/>
      <c r="G40" s="94"/>
      <c r="H40" s="94"/>
      <c r="I40" s="94"/>
      <c r="J40" s="94"/>
      <c r="K40" s="94"/>
      <c r="L40" s="94"/>
    </row>
    <row r="41" spans="1:12" x14ac:dyDescent="0.3">
      <c r="A41" s="18"/>
    </row>
    <row r="45" spans="1:12" x14ac:dyDescent="0.3">
      <c r="A45" t="s">
        <v>22</v>
      </c>
      <c r="B45" t="s">
        <v>180</v>
      </c>
      <c r="C45" t="s">
        <v>179</v>
      </c>
      <c r="D45" t="s">
        <v>191</v>
      </c>
      <c r="E45" t="s">
        <v>192</v>
      </c>
    </row>
    <row r="46" spans="1:12" x14ac:dyDescent="0.3">
      <c r="A46" t="s">
        <v>23</v>
      </c>
      <c r="B46">
        <v>55</v>
      </c>
      <c r="C46">
        <v>38</v>
      </c>
      <c r="D46">
        <v>13</v>
      </c>
      <c r="E46">
        <v>12</v>
      </c>
    </row>
    <row r="47" spans="1:12" x14ac:dyDescent="0.3">
      <c r="A47" t="s">
        <v>24</v>
      </c>
      <c r="B47">
        <v>0</v>
      </c>
      <c r="C47">
        <v>0</v>
      </c>
      <c r="D47">
        <v>11</v>
      </c>
      <c r="E47">
        <v>10</v>
      </c>
    </row>
    <row r="48" spans="1:12" x14ac:dyDescent="0.3">
      <c r="A48" t="s">
        <v>133</v>
      </c>
      <c r="B48">
        <v>0</v>
      </c>
      <c r="C48">
        <v>0</v>
      </c>
      <c r="D48">
        <v>1</v>
      </c>
      <c r="E48">
        <v>1</v>
      </c>
    </row>
    <row r="50" spans="1:2" x14ac:dyDescent="0.3">
      <c r="A50" t="s">
        <v>117</v>
      </c>
      <c r="B50" s="70">
        <v>152497.44</v>
      </c>
    </row>
    <row r="51" spans="1:2" x14ac:dyDescent="0.3">
      <c r="A51" t="s">
        <v>120</v>
      </c>
    </row>
  </sheetData>
  <mergeCells count="6">
    <mergeCell ref="A40:L40"/>
    <mergeCell ref="A1:L1"/>
    <mergeCell ref="A2:L2"/>
    <mergeCell ref="A3:L3"/>
    <mergeCell ref="A38:L38"/>
    <mergeCell ref="A39:L39"/>
  </mergeCells>
  <printOptions horizontalCentered="1"/>
  <pageMargins left="0.7" right="0.7" top="0.75" bottom="0.75" header="0.3" footer="0.3"/>
  <pageSetup scale="74" orientation="landscape" horizontalDpi="300" verticalDpi="300" r:id="rId1"/>
  <headerFooter>
    <oddFooter>&amp;LGreat Falls College&amp;CProgram Snapshot&amp;RInstitutional Research</oddFooter>
  </headerFooter>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2"/>
  <sheetViews>
    <sheetView zoomScaleNormal="100" workbookViewId="0">
      <selection activeCell="F47" sqref="F47"/>
    </sheetView>
  </sheetViews>
  <sheetFormatPr defaultRowHeight="14.4" x14ac:dyDescent="0.3"/>
  <cols>
    <col min="1" max="1" width="21.44140625" customWidth="1"/>
    <col min="2" max="12" width="10.6640625" customWidth="1"/>
  </cols>
  <sheetData>
    <row r="1" spans="1:12" ht="25.8" x14ac:dyDescent="0.5">
      <c r="A1" s="95" t="s">
        <v>160</v>
      </c>
      <c r="B1" s="95"/>
      <c r="C1" s="95"/>
      <c r="D1" s="95"/>
      <c r="E1" s="95"/>
      <c r="F1" s="95"/>
      <c r="G1" s="95"/>
      <c r="H1" s="95"/>
      <c r="I1" s="95"/>
      <c r="J1" s="95"/>
      <c r="K1" s="95"/>
      <c r="L1" s="95"/>
    </row>
    <row r="2" spans="1:12" ht="21" x14ac:dyDescent="0.4">
      <c r="A2" s="96" t="s">
        <v>0</v>
      </c>
      <c r="B2" s="96"/>
      <c r="C2" s="96"/>
      <c r="D2" s="96"/>
      <c r="E2" s="96"/>
      <c r="F2" s="96"/>
      <c r="G2" s="96"/>
      <c r="H2" s="96"/>
      <c r="I2" s="96"/>
      <c r="J2" s="96"/>
      <c r="K2" s="96"/>
      <c r="L2" s="96"/>
    </row>
    <row r="3" spans="1:12" ht="18" x14ac:dyDescent="0.35">
      <c r="A3" s="97" t="s">
        <v>190</v>
      </c>
      <c r="B3" s="97"/>
      <c r="C3" s="97"/>
      <c r="D3" s="97"/>
      <c r="E3" s="97"/>
      <c r="F3" s="97"/>
      <c r="G3" s="97"/>
      <c r="H3" s="97"/>
      <c r="I3" s="97"/>
      <c r="J3" s="97"/>
      <c r="K3" s="97"/>
      <c r="L3" s="97"/>
    </row>
    <row r="5" spans="1:12" ht="21" x14ac:dyDescent="0.4">
      <c r="A5" s="1" t="s">
        <v>44</v>
      </c>
      <c r="F5" s="2" t="s">
        <v>18</v>
      </c>
      <c r="G5" s="20">
        <v>17</v>
      </c>
      <c r="K5" s="2" t="s">
        <v>20</v>
      </c>
      <c r="L5" s="20">
        <v>65</v>
      </c>
    </row>
    <row r="6" spans="1:12" x14ac:dyDescent="0.3">
      <c r="F6" s="2" t="s">
        <v>19</v>
      </c>
      <c r="G6" s="20">
        <v>18</v>
      </c>
      <c r="K6" s="2" t="s">
        <v>21</v>
      </c>
      <c r="L6" s="20">
        <v>28.6</v>
      </c>
    </row>
    <row r="7" spans="1:12" ht="5.0999999999999996" customHeight="1" x14ac:dyDescent="0.3">
      <c r="L7" s="2"/>
    </row>
    <row r="8" spans="1:12" ht="60" customHeight="1" x14ac:dyDescent="0.3">
      <c r="A8" s="3" t="s">
        <v>2</v>
      </c>
      <c r="B8" s="4" t="s">
        <v>3</v>
      </c>
      <c r="C8" s="4" t="s">
        <v>90</v>
      </c>
      <c r="D8" s="4" t="s">
        <v>4</v>
      </c>
      <c r="E8" s="4" t="s">
        <v>5</v>
      </c>
      <c r="F8" s="4" t="s">
        <v>16</v>
      </c>
      <c r="G8" s="4" t="s">
        <v>6</v>
      </c>
      <c r="H8" s="4" t="s">
        <v>7</v>
      </c>
      <c r="I8" s="4" t="s">
        <v>17</v>
      </c>
      <c r="J8" s="4" t="s">
        <v>8</v>
      </c>
      <c r="K8" s="4" t="s">
        <v>9</v>
      </c>
      <c r="L8" s="4" t="s">
        <v>10</v>
      </c>
    </row>
    <row r="9" spans="1:12" x14ac:dyDescent="0.3">
      <c r="A9" s="3" t="s">
        <v>45</v>
      </c>
      <c r="B9" s="5">
        <v>0.21</v>
      </c>
      <c r="C9" s="6">
        <v>51578</v>
      </c>
      <c r="D9" s="5" t="s">
        <v>26</v>
      </c>
      <c r="E9" s="80">
        <v>19</v>
      </c>
      <c r="F9" s="61">
        <v>8</v>
      </c>
      <c r="G9" s="5">
        <v>1</v>
      </c>
      <c r="H9" s="5">
        <v>0.93</v>
      </c>
      <c r="I9" s="19">
        <v>7</v>
      </c>
      <c r="J9" s="8">
        <v>1.43</v>
      </c>
      <c r="K9" s="65">
        <f>B52/G6</f>
        <v>658.93499999999995</v>
      </c>
      <c r="L9" s="65">
        <f>B52/I9</f>
        <v>1694.4042857142856</v>
      </c>
    </row>
    <row r="10" spans="1:12" x14ac:dyDescent="0.3">
      <c r="A10" s="9" t="s">
        <v>46</v>
      </c>
      <c r="B10" s="10"/>
      <c r="C10" s="10"/>
      <c r="D10" s="10"/>
      <c r="E10" s="10"/>
      <c r="F10" s="10"/>
      <c r="G10" s="11">
        <v>0.51</v>
      </c>
      <c r="H10" s="11">
        <v>0.7</v>
      </c>
      <c r="I10" s="10"/>
      <c r="J10" s="10"/>
      <c r="K10" s="66"/>
      <c r="L10" s="66"/>
    </row>
    <row r="11" spans="1:12" x14ac:dyDescent="0.3">
      <c r="A11" s="12" t="s">
        <v>13</v>
      </c>
      <c r="B11" s="13">
        <v>0.01</v>
      </c>
      <c r="C11" s="14">
        <v>30763</v>
      </c>
      <c r="D11" s="13">
        <v>0.74</v>
      </c>
      <c r="E11" s="10"/>
      <c r="F11" s="10"/>
      <c r="G11" s="13">
        <v>0.73</v>
      </c>
      <c r="H11" s="13">
        <v>0.85</v>
      </c>
      <c r="I11" s="10"/>
      <c r="J11" s="15">
        <v>1.48</v>
      </c>
      <c r="K11" s="65">
        <v>7144</v>
      </c>
      <c r="L11" s="65">
        <v>30340</v>
      </c>
    </row>
    <row r="12" spans="1:12" x14ac:dyDescent="0.3">
      <c r="A12" s="12" t="s">
        <v>132</v>
      </c>
      <c r="B12" s="10"/>
      <c r="C12" s="10"/>
      <c r="D12" s="10"/>
      <c r="E12" s="10"/>
      <c r="F12" s="10"/>
      <c r="G12" s="13">
        <v>0.46</v>
      </c>
      <c r="H12" s="13">
        <v>0.67</v>
      </c>
      <c r="I12" s="10"/>
      <c r="J12" s="10"/>
      <c r="K12" s="10"/>
      <c r="L12" s="10"/>
    </row>
    <row r="35" spans="1:12" x14ac:dyDescent="0.3">
      <c r="G35" s="16"/>
    </row>
    <row r="37" spans="1:12" x14ac:dyDescent="0.3">
      <c r="A37" s="17" t="s">
        <v>14</v>
      </c>
    </row>
    <row r="38" spans="1:12" x14ac:dyDescent="0.3">
      <c r="A38" s="94" t="s">
        <v>253</v>
      </c>
      <c r="B38" s="94"/>
      <c r="C38" s="94"/>
      <c r="D38" s="94"/>
      <c r="E38" s="94"/>
      <c r="F38" s="94"/>
      <c r="G38" s="94"/>
      <c r="H38" s="94"/>
      <c r="I38" s="94"/>
      <c r="J38" s="94"/>
      <c r="K38" s="94"/>
      <c r="L38" s="94"/>
    </row>
    <row r="39" spans="1:12" x14ac:dyDescent="0.3">
      <c r="A39" s="94" t="s">
        <v>254</v>
      </c>
      <c r="B39" s="94"/>
      <c r="C39" s="94"/>
      <c r="D39" s="94"/>
      <c r="E39" s="94"/>
      <c r="F39" s="94"/>
      <c r="G39" s="94"/>
      <c r="H39" s="94"/>
      <c r="I39" s="94"/>
      <c r="J39" s="94"/>
      <c r="K39" s="94"/>
      <c r="L39" s="94"/>
    </row>
    <row r="40" spans="1:12" x14ac:dyDescent="0.3">
      <c r="A40" s="94" t="s">
        <v>185</v>
      </c>
      <c r="B40" s="94"/>
      <c r="C40" s="94"/>
      <c r="D40" s="94"/>
      <c r="E40" s="94"/>
      <c r="F40" s="94"/>
      <c r="G40" s="94"/>
      <c r="H40" s="94"/>
      <c r="I40" s="94"/>
      <c r="J40" s="94"/>
      <c r="K40" s="94"/>
      <c r="L40" s="94"/>
    </row>
    <row r="41" spans="1:12" x14ac:dyDescent="0.3">
      <c r="A41" s="94" t="s">
        <v>121</v>
      </c>
      <c r="B41" s="94"/>
      <c r="C41" s="94"/>
      <c r="D41" s="94"/>
      <c r="E41" s="94"/>
      <c r="F41" s="94"/>
      <c r="G41" s="94"/>
      <c r="H41" s="94"/>
      <c r="I41" s="94"/>
      <c r="J41" s="94"/>
      <c r="K41" s="94"/>
      <c r="L41" s="94"/>
    </row>
    <row r="42" spans="1:12" x14ac:dyDescent="0.3">
      <c r="A42" s="94" t="s">
        <v>255</v>
      </c>
      <c r="B42" s="94"/>
      <c r="C42" s="94"/>
      <c r="D42" s="94"/>
      <c r="E42" s="94"/>
      <c r="F42" s="94"/>
      <c r="G42" s="94"/>
      <c r="H42" s="94"/>
      <c r="I42" s="94"/>
      <c r="J42" s="94"/>
      <c r="K42" s="94"/>
      <c r="L42" s="94"/>
    </row>
    <row r="43" spans="1:12" x14ac:dyDescent="0.3">
      <c r="A43" s="81"/>
      <c r="B43" s="16"/>
      <c r="C43" s="16"/>
      <c r="D43" s="16"/>
      <c r="E43" s="16"/>
      <c r="F43" s="16"/>
      <c r="G43" s="16"/>
      <c r="H43" s="16"/>
      <c r="I43" s="16"/>
      <c r="J43" s="16"/>
      <c r="K43" s="16"/>
      <c r="L43" s="16"/>
    </row>
    <row r="47" spans="1:12" x14ac:dyDescent="0.3">
      <c r="A47" t="s">
        <v>22</v>
      </c>
      <c r="B47" t="s">
        <v>180</v>
      </c>
      <c r="C47" t="s">
        <v>179</v>
      </c>
      <c r="D47" t="s">
        <v>191</v>
      </c>
      <c r="E47" t="s">
        <v>192</v>
      </c>
    </row>
    <row r="48" spans="1:12" x14ac:dyDescent="0.3">
      <c r="A48" t="s">
        <v>23</v>
      </c>
      <c r="B48">
        <v>51</v>
      </c>
      <c r="C48">
        <v>44</v>
      </c>
      <c r="D48">
        <v>16</v>
      </c>
      <c r="E48">
        <v>10</v>
      </c>
    </row>
    <row r="49" spans="1:5" x14ac:dyDescent="0.3">
      <c r="A49" t="s">
        <v>24</v>
      </c>
      <c r="B49">
        <v>0</v>
      </c>
      <c r="C49">
        <v>0</v>
      </c>
      <c r="D49">
        <v>5</v>
      </c>
      <c r="E49">
        <v>5</v>
      </c>
    </row>
    <row r="50" spans="1:5" x14ac:dyDescent="0.3">
      <c r="A50" t="s">
        <v>133</v>
      </c>
      <c r="B50">
        <v>0</v>
      </c>
      <c r="C50">
        <v>4</v>
      </c>
      <c r="D50">
        <v>7</v>
      </c>
      <c r="E50">
        <v>9</v>
      </c>
    </row>
    <row r="52" spans="1:5" x14ac:dyDescent="0.3">
      <c r="A52" t="s">
        <v>117</v>
      </c>
      <c r="B52" s="68">
        <v>11860.83</v>
      </c>
    </row>
  </sheetData>
  <mergeCells count="8">
    <mergeCell ref="A41:L41"/>
    <mergeCell ref="A42:L42"/>
    <mergeCell ref="A1:L1"/>
    <mergeCell ref="A2:L2"/>
    <mergeCell ref="A3:L3"/>
    <mergeCell ref="A38:L38"/>
    <mergeCell ref="A39:L39"/>
    <mergeCell ref="A40:L40"/>
  </mergeCells>
  <printOptions horizontalCentered="1"/>
  <pageMargins left="0.7" right="0.7" top="0.75" bottom="0.75" header="0.3" footer="0.3"/>
  <pageSetup scale="71" orientation="landscape" horizontalDpi="300" verticalDpi="300" r:id="rId1"/>
  <headerFooter>
    <oddFooter>&amp;LGreat Falls College&amp;CProgram Snapshot&amp;RInstitutional Research</oddFooter>
  </headerFooter>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0"/>
  <sheetViews>
    <sheetView zoomScaleNormal="100" workbookViewId="0">
      <selection activeCell="I49" sqref="I49"/>
    </sheetView>
  </sheetViews>
  <sheetFormatPr defaultRowHeight="14.4" x14ac:dyDescent="0.3"/>
  <cols>
    <col min="1" max="1" width="21.44140625" customWidth="1"/>
    <col min="2" max="12" width="10.6640625" customWidth="1"/>
  </cols>
  <sheetData>
    <row r="1" spans="1:12" ht="25.8" x14ac:dyDescent="0.5">
      <c r="A1" s="95" t="s">
        <v>160</v>
      </c>
      <c r="B1" s="95"/>
      <c r="C1" s="95"/>
      <c r="D1" s="95"/>
      <c r="E1" s="95"/>
      <c r="F1" s="95"/>
      <c r="G1" s="95"/>
      <c r="H1" s="95"/>
      <c r="I1" s="95"/>
      <c r="J1" s="95"/>
      <c r="K1" s="95"/>
      <c r="L1" s="95"/>
    </row>
    <row r="2" spans="1:12" ht="21" x14ac:dyDescent="0.4">
      <c r="A2" s="96" t="s">
        <v>0</v>
      </c>
      <c r="B2" s="96"/>
      <c r="C2" s="96"/>
      <c r="D2" s="96"/>
      <c r="E2" s="96"/>
      <c r="F2" s="96"/>
      <c r="G2" s="96"/>
      <c r="H2" s="96"/>
      <c r="I2" s="96"/>
      <c r="J2" s="96"/>
      <c r="K2" s="96"/>
      <c r="L2" s="96"/>
    </row>
    <row r="3" spans="1:12" ht="18" x14ac:dyDescent="0.35">
      <c r="A3" s="97" t="s">
        <v>190</v>
      </c>
      <c r="B3" s="97"/>
      <c r="C3" s="97"/>
      <c r="D3" s="97"/>
      <c r="E3" s="97"/>
      <c r="F3" s="97"/>
      <c r="G3" s="97"/>
      <c r="H3" s="97"/>
      <c r="I3" s="97"/>
      <c r="J3" s="97"/>
      <c r="K3" s="97"/>
      <c r="L3" s="97"/>
    </row>
    <row r="5" spans="1:12" ht="21" x14ac:dyDescent="0.4">
      <c r="A5" s="1" t="s">
        <v>47</v>
      </c>
      <c r="F5" s="2" t="s">
        <v>18</v>
      </c>
      <c r="G5" s="20">
        <v>20</v>
      </c>
      <c r="K5" s="2" t="s">
        <v>20</v>
      </c>
      <c r="L5" s="20">
        <v>19</v>
      </c>
    </row>
    <row r="6" spans="1:12" x14ac:dyDescent="0.3">
      <c r="F6" s="2" t="s">
        <v>19</v>
      </c>
      <c r="G6" s="20">
        <v>18.100000000000001</v>
      </c>
      <c r="K6" s="2" t="s">
        <v>21</v>
      </c>
      <c r="L6" s="20">
        <v>6.9</v>
      </c>
    </row>
    <row r="7" spans="1:12" ht="5.0999999999999996" customHeight="1" x14ac:dyDescent="0.3">
      <c r="L7" s="2"/>
    </row>
    <row r="8" spans="1:12" ht="60" customHeight="1" x14ac:dyDescent="0.3">
      <c r="A8" s="3" t="s">
        <v>2</v>
      </c>
      <c r="B8" s="4" t="s">
        <v>3</v>
      </c>
      <c r="C8" s="4" t="s">
        <v>90</v>
      </c>
      <c r="D8" s="4" t="s">
        <v>4</v>
      </c>
      <c r="E8" s="4" t="s">
        <v>5</v>
      </c>
      <c r="F8" s="4" t="s">
        <v>16</v>
      </c>
      <c r="G8" s="4" t="s">
        <v>6</v>
      </c>
      <c r="H8" s="4" t="s">
        <v>7</v>
      </c>
      <c r="I8" s="4" t="s">
        <v>17</v>
      </c>
      <c r="J8" s="4" t="s">
        <v>8</v>
      </c>
      <c r="K8" s="4" t="s">
        <v>9</v>
      </c>
      <c r="L8" s="4" t="s">
        <v>10</v>
      </c>
    </row>
    <row r="9" spans="1:12" x14ac:dyDescent="0.3">
      <c r="A9" s="3" t="s">
        <v>48</v>
      </c>
      <c r="B9" s="5">
        <v>0.24</v>
      </c>
      <c r="C9" s="6">
        <v>52337</v>
      </c>
      <c r="D9" s="5" t="s">
        <v>26</v>
      </c>
      <c r="E9" s="80">
        <v>17</v>
      </c>
      <c r="F9" s="61">
        <v>15</v>
      </c>
      <c r="G9" s="5">
        <v>0.8</v>
      </c>
      <c r="H9" s="5">
        <v>0.97</v>
      </c>
      <c r="I9" s="19">
        <v>9</v>
      </c>
      <c r="J9" s="8">
        <v>1.3</v>
      </c>
      <c r="K9" s="65">
        <f>B50/G6</f>
        <v>10541.675138121547</v>
      </c>
      <c r="L9" s="65">
        <f>B50/I9</f>
        <v>21200.48</v>
      </c>
    </row>
    <row r="10" spans="1:12" x14ac:dyDescent="0.3">
      <c r="A10" s="9" t="s">
        <v>49</v>
      </c>
      <c r="B10" s="10"/>
      <c r="C10" s="10"/>
      <c r="D10" s="10"/>
      <c r="E10" s="10"/>
      <c r="F10" s="10"/>
      <c r="G10" s="11">
        <v>0.5</v>
      </c>
      <c r="H10" s="11">
        <v>0.72</v>
      </c>
      <c r="I10" s="10"/>
      <c r="J10" s="10"/>
      <c r="K10" s="66"/>
      <c r="L10" s="66"/>
    </row>
    <row r="11" spans="1:12" x14ac:dyDescent="0.3">
      <c r="A11" s="12" t="s">
        <v>13</v>
      </c>
      <c r="B11" s="13">
        <v>0.01</v>
      </c>
      <c r="C11" s="14">
        <v>30763</v>
      </c>
      <c r="D11" s="13">
        <v>0.74</v>
      </c>
      <c r="E11" s="10"/>
      <c r="F11" s="10"/>
      <c r="G11" s="13">
        <v>0.73</v>
      </c>
      <c r="H11" s="13">
        <v>0.85</v>
      </c>
      <c r="I11" s="10"/>
      <c r="J11" s="15">
        <v>1.48</v>
      </c>
      <c r="K11" s="65">
        <v>7144</v>
      </c>
      <c r="L11" s="65">
        <v>30340</v>
      </c>
    </row>
    <row r="12" spans="1:12" x14ac:dyDescent="0.3">
      <c r="A12" s="12" t="s">
        <v>132</v>
      </c>
      <c r="B12" s="10"/>
      <c r="C12" s="10"/>
      <c r="D12" s="10"/>
      <c r="E12" s="10"/>
      <c r="F12" s="10"/>
      <c r="G12" s="13">
        <v>0.46</v>
      </c>
      <c r="H12" s="13">
        <v>0.67</v>
      </c>
      <c r="I12" s="10"/>
      <c r="J12" s="10"/>
      <c r="K12" s="10"/>
      <c r="L12" s="10"/>
    </row>
    <row r="35" spans="1:12" x14ac:dyDescent="0.3">
      <c r="G35" s="16"/>
    </row>
    <row r="37" spans="1:12" x14ac:dyDescent="0.3">
      <c r="A37" s="17" t="s">
        <v>14</v>
      </c>
    </row>
    <row r="38" spans="1:12" x14ac:dyDescent="0.3">
      <c r="A38" s="94" t="s">
        <v>175</v>
      </c>
      <c r="B38" s="94"/>
      <c r="C38" s="94"/>
      <c r="D38" s="94"/>
      <c r="E38" s="94"/>
      <c r="F38" s="94"/>
      <c r="G38" s="94"/>
      <c r="H38" s="94"/>
      <c r="I38" s="94"/>
      <c r="J38" s="94"/>
      <c r="K38" s="94"/>
      <c r="L38" s="94"/>
    </row>
    <row r="39" spans="1:12" x14ac:dyDescent="0.3">
      <c r="A39" s="98" t="s">
        <v>256</v>
      </c>
      <c r="B39" s="98"/>
      <c r="C39" s="98"/>
      <c r="D39" s="98"/>
      <c r="E39" s="98"/>
      <c r="F39" s="98"/>
      <c r="G39" s="98"/>
      <c r="H39" s="98"/>
      <c r="I39" s="98"/>
      <c r="J39" s="98"/>
      <c r="K39" s="98"/>
      <c r="L39" s="98"/>
    </row>
    <row r="40" spans="1:12" x14ac:dyDescent="0.3">
      <c r="A40" s="94" t="s">
        <v>257</v>
      </c>
      <c r="B40" s="94"/>
      <c r="C40" s="94"/>
      <c r="D40" s="94"/>
      <c r="E40" s="94"/>
      <c r="F40" s="94"/>
      <c r="G40" s="94"/>
      <c r="H40" s="94"/>
      <c r="I40" s="94"/>
      <c r="J40" s="94"/>
      <c r="K40" s="94"/>
      <c r="L40" s="94"/>
    </row>
    <row r="41" spans="1:12" x14ac:dyDescent="0.3">
      <c r="A41" s="18"/>
    </row>
    <row r="45" spans="1:12" x14ac:dyDescent="0.3">
      <c r="A45" t="s">
        <v>22</v>
      </c>
      <c r="B45" t="s">
        <v>180</v>
      </c>
      <c r="C45" t="s">
        <v>179</v>
      </c>
      <c r="D45" t="s">
        <v>191</v>
      </c>
      <c r="E45" t="s">
        <v>192</v>
      </c>
    </row>
    <row r="46" spans="1:12" x14ac:dyDescent="0.3">
      <c r="A46" t="s">
        <v>23</v>
      </c>
      <c r="B46">
        <v>8</v>
      </c>
      <c r="C46">
        <v>7</v>
      </c>
      <c r="D46">
        <v>1</v>
      </c>
      <c r="E46">
        <v>0</v>
      </c>
    </row>
    <row r="47" spans="1:12" x14ac:dyDescent="0.3">
      <c r="A47" t="s">
        <v>24</v>
      </c>
      <c r="B47">
        <v>0</v>
      </c>
      <c r="C47">
        <v>0</v>
      </c>
      <c r="D47">
        <v>3</v>
      </c>
      <c r="E47">
        <v>2</v>
      </c>
    </row>
    <row r="48" spans="1:12" x14ac:dyDescent="0.3">
      <c r="A48" t="s">
        <v>133</v>
      </c>
      <c r="B48">
        <v>0</v>
      </c>
      <c r="C48">
        <v>0</v>
      </c>
      <c r="D48">
        <v>0</v>
      </c>
      <c r="E48">
        <v>0</v>
      </c>
    </row>
    <row r="50" spans="1:2" x14ac:dyDescent="0.3">
      <c r="A50" t="s">
        <v>117</v>
      </c>
      <c r="B50" s="68">
        <v>190804.32</v>
      </c>
    </row>
  </sheetData>
  <mergeCells count="6">
    <mergeCell ref="A40:L40"/>
    <mergeCell ref="A1:L1"/>
    <mergeCell ref="A2:L2"/>
    <mergeCell ref="A3:L3"/>
    <mergeCell ref="A38:L38"/>
    <mergeCell ref="A39:L39"/>
  </mergeCells>
  <printOptions horizontalCentered="1"/>
  <pageMargins left="0.7" right="0.7" top="0.75" bottom="0.75" header="0.3" footer="0.3"/>
  <pageSetup scale="73" orientation="landscape" horizontalDpi="300" verticalDpi="300" r:id="rId1"/>
  <headerFooter>
    <oddFooter>&amp;LGreat Falls College&amp;CProgram Snapshot&amp;RInstitutional Research</oddFooter>
  </headerFooter>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P50"/>
  <sheetViews>
    <sheetView zoomScaleNormal="100" workbookViewId="0">
      <selection activeCell="H43" sqref="H43"/>
    </sheetView>
  </sheetViews>
  <sheetFormatPr defaultRowHeight="14.4" x14ac:dyDescent="0.3"/>
  <cols>
    <col min="1" max="1" width="21.44140625" customWidth="1"/>
    <col min="2" max="12" width="10.6640625" customWidth="1"/>
  </cols>
  <sheetData>
    <row r="1" spans="1:16" ht="25.8" x14ac:dyDescent="0.5">
      <c r="A1" s="95" t="s">
        <v>160</v>
      </c>
      <c r="B1" s="95"/>
      <c r="C1" s="95"/>
      <c r="D1" s="95"/>
      <c r="E1" s="95"/>
      <c r="F1" s="95"/>
      <c r="G1" s="95"/>
      <c r="H1" s="95"/>
      <c r="I1" s="95"/>
      <c r="J1" s="95"/>
      <c r="K1" s="95"/>
      <c r="L1" s="95"/>
    </row>
    <row r="2" spans="1:16" ht="21" x14ac:dyDescent="0.4">
      <c r="A2" s="96" t="s">
        <v>0</v>
      </c>
      <c r="B2" s="96"/>
      <c r="C2" s="96"/>
      <c r="D2" s="96"/>
      <c r="E2" s="96"/>
      <c r="F2" s="96"/>
      <c r="G2" s="96"/>
      <c r="H2" s="96"/>
      <c r="I2" s="96"/>
      <c r="J2" s="96"/>
      <c r="K2" s="96"/>
      <c r="L2" s="96"/>
    </row>
    <row r="3" spans="1:16" ht="18" x14ac:dyDescent="0.35">
      <c r="A3" s="97" t="s">
        <v>190</v>
      </c>
      <c r="B3" s="97"/>
      <c r="C3" s="97"/>
      <c r="D3" s="97"/>
      <c r="E3" s="97"/>
      <c r="F3" s="97"/>
      <c r="G3" s="97"/>
      <c r="H3" s="97"/>
      <c r="I3" s="97"/>
      <c r="J3" s="97"/>
      <c r="K3" s="97"/>
      <c r="L3" s="97"/>
    </row>
    <row r="5" spans="1:16" ht="21" x14ac:dyDescent="0.4">
      <c r="A5" s="1" t="s">
        <v>50</v>
      </c>
      <c r="F5" s="2" t="s">
        <v>18</v>
      </c>
      <c r="G5" s="20">
        <v>8</v>
      </c>
      <c r="K5" s="2" t="s">
        <v>20</v>
      </c>
      <c r="L5" s="20">
        <v>4</v>
      </c>
    </row>
    <row r="6" spans="1:16" x14ac:dyDescent="0.3">
      <c r="F6" s="2" t="s">
        <v>19</v>
      </c>
      <c r="G6" s="20">
        <v>6</v>
      </c>
      <c r="K6" s="2" t="s">
        <v>21</v>
      </c>
      <c r="L6" s="20">
        <v>1</v>
      </c>
    </row>
    <row r="7" spans="1:16" ht="5.0999999999999996" customHeight="1" x14ac:dyDescent="0.3">
      <c r="L7" s="2"/>
    </row>
    <row r="8" spans="1:16" ht="60" customHeight="1" x14ac:dyDescent="0.3">
      <c r="A8" s="3" t="s">
        <v>2</v>
      </c>
      <c r="B8" s="4" t="s">
        <v>3</v>
      </c>
      <c r="C8" s="4" t="s">
        <v>90</v>
      </c>
      <c r="D8" s="4" t="s">
        <v>4</v>
      </c>
      <c r="E8" s="4" t="s">
        <v>5</v>
      </c>
      <c r="F8" s="4" t="s">
        <v>16</v>
      </c>
      <c r="G8" s="4" t="s">
        <v>6</v>
      </c>
      <c r="H8" s="4" t="s">
        <v>7</v>
      </c>
      <c r="I8" s="4" t="s">
        <v>17</v>
      </c>
      <c r="J8" s="4" t="s">
        <v>8</v>
      </c>
      <c r="K8" s="4" t="s">
        <v>9</v>
      </c>
      <c r="L8" s="4" t="s">
        <v>10</v>
      </c>
      <c r="N8" s="43"/>
      <c r="O8" s="16"/>
      <c r="P8" s="16"/>
    </row>
    <row r="9" spans="1:16" x14ac:dyDescent="0.3">
      <c r="A9" s="3" t="s">
        <v>137</v>
      </c>
      <c r="B9" s="62">
        <v>0.24</v>
      </c>
      <c r="C9" s="6">
        <v>45970</v>
      </c>
      <c r="D9" s="5">
        <v>0.33</v>
      </c>
      <c r="E9" s="80">
        <v>0</v>
      </c>
      <c r="F9" s="61">
        <v>32</v>
      </c>
      <c r="G9" s="44">
        <v>0.78</v>
      </c>
      <c r="H9" s="5">
        <v>1</v>
      </c>
      <c r="I9" s="19">
        <v>11</v>
      </c>
      <c r="J9" s="8">
        <v>1.36</v>
      </c>
      <c r="K9" s="73">
        <f>B50/G6</f>
        <v>63007.166666666664</v>
      </c>
      <c r="L9" s="73">
        <f>B50/I9</f>
        <v>34367.545454545456</v>
      </c>
      <c r="N9" s="16"/>
      <c r="O9" s="16"/>
      <c r="P9" s="16"/>
    </row>
    <row r="10" spans="1:16" x14ac:dyDescent="0.3">
      <c r="A10" s="9" t="s">
        <v>51</v>
      </c>
      <c r="B10" s="10"/>
      <c r="C10" s="10"/>
      <c r="D10" s="10"/>
      <c r="E10" s="10"/>
      <c r="F10" s="10"/>
      <c r="G10" s="11" t="s">
        <v>26</v>
      </c>
      <c r="H10" s="11">
        <v>0.78</v>
      </c>
      <c r="I10" s="10"/>
      <c r="J10" s="10"/>
      <c r="K10" s="66"/>
      <c r="L10" s="66"/>
    </row>
    <row r="11" spans="1:16" x14ac:dyDescent="0.3">
      <c r="A11" s="12" t="s">
        <v>13</v>
      </c>
      <c r="B11" s="13">
        <v>0.01</v>
      </c>
      <c r="C11" s="14">
        <v>30763</v>
      </c>
      <c r="D11" s="13">
        <v>0.74</v>
      </c>
      <c r="E11" s="10"/>
      <c r="F11" s="10"/>
      <c r="G11" s="13">
        <v>0.73</v>
      </c>
      <c r="H11" s="13">
        <v>0.85</v>
      </c>
      <c r="I11" s="10"/>
      <c r="J11" s="15">
        <v>1.48</v>
      </c>
      <c r="K11" s="65">
        <v>7144</v>
      </c>
      <c r="L11" s="65">
        <v>30340</v>
      </c>
    </row>
    <row r="12" spans="1:16" x14ac:dyDescent="0.3">
      <c r="A12" s="12" t="s">
        <v>132</v>
      </c>
      <c r="B12" s="10"/>
      <c r="C12" s="10"/>
      <c r="D12" s="10"/>
      <c r="E12" s="10"/>
      <c r="F12" s="10"/>
      <c r="G12" s="13">
        <v>0.46</v>
      </c>
      <c r="H12" s="13">
        <v>0.67</v>
      </c>
      <c r="I12" s="10"/>
      <c r="J12" s="10"/>
      <c r="K12" s="10"/>
      <c r="L12" s="10"/>
    </row>
    <row r="35" spans="1:12" x14ac:dyDescent="0.3">
      <c r="G35" s="16"/>
    </row>
    <row r="37" spans="1:12" x14ac:dyDescent="0.3">
      <c r="A37" s="17" t="s">
        <v>14</v>
      </c>
    </row>
    <row r="38" spans="1:12" x14ac:dyDescent="0.3">
      <c r="A38" s="94" t="s">
        <v>258</v>
      </c>
      <c r="B38" s="94"/>
      <c r="C38" s="94"/>
      <c r="D38" s="94"/>
      <c r="E38" s="94"/>
      <c r="F38" s="94"/>
      <c r="G38" s="94"/>
      <c r="H38" s="94"/>
      <c r="I38" s="94"/>
      <c r="J38" s="94"/>
      <c r="K38" s="94"/>
      <c r="L38" s="94"/>
    </row>
    <row r="39" spans="1:12" x14ac:dyDescent="0.3">
      <c r="A39" s="94" t="s">
        <v>259</v>
      </c>
      <c r="B39" s="94"/>
      <c r="C39" s="94"/>
      <c r="D39" s="94"/>
      <c r="E39" s="94"/>
      <c r="F39" s="94"/>
      <c r="G39" s="94"/>
      <c r="H39" s="94"/>
      <c r="I39" s="94"/>
      <c r="J39" s="94"/>
      <c r="K39" s="94"/>
      <c r="L39" s="94"/>
    </row>
    <row r="40" spans="1:12" x14ac:dyDescent="0.3">
      <c r="A40" s="94"/>
      <c r="B40" s="94"/>
      <c r="C40" s="94"/>
      <c r="D40" s="94"/>
      <c r="E40" s="94"/>
      <c r="F40" s="94"/>
      <c r="G40" s="94"/>
      <c r="H40" s="94"/>
      <c r="I40" s="94"/>
      <c r="J40" s="94"/>
      <c r="K40" s="94"/>
      <c r="L40" s="94"/>
    </row>
    <row r="41" spans="1:12" x14ac:dyDescent="0.3">
      <c r="A41" s="18"/>
    </row>
    <row r="45" spans="1:12" x14ac:dyDescent="0.3">
      <c r="A45" t="s">
        <v>22</v>
      </c>
      <c r="B45" t="s">
        <v>180</v>
      </c>
      <c r="C45" t="s">
        <v>179</v>
      </c>
      <c r="D45" t="s">
        <v>191</v>
      </c>
      <c r="E45" t="s">
        <v>192</v>
      </c>
    </row>
    <row r="46" spans="1:12" x14ac:dyDescent="0.3">
      <c r="A46" t="s">
        <v>23</v>
      </c>
      <c r="B46">
        <v>0</v>
      </c>
      <c r="C46">
        <v>0</v>
      </c>
      <c r="D46">
        <v>0</v>
      </c>
      <c r="E46">
        <v>0</v>
      </c>
    </row>
    <row r="47" spans="1:12" x14ac:dyDescent="0.3">
      <c r="A47" t="s">
        <v>24</v>
      </c>
      <c r="B47">
        <v>0</v>
      </c>
      <c r="C47">
        <v>0</v>
      </c>
      <c r="D47">
        <v>0</v>
      </c>
      <c r="E47">
        <v>0</v>
      </c>
    </row>
    <row r="50" spans="1:2" x14ac:dyDescent="0.3">
      <c r="A50" t="s">
        <v>117</v>
      </c>
      <c r="B50" s="68">
        <v>378043</v>
      </c>
    </row>
  </sheetData>
  <mergeCells count="6">
    <mergeCell ref="A40:L40"/>
    <mergeCell ref="A1:L1"/>
    <mergeCell ref="A2:L2"/>
    <mergeCell ref="A3:L3"/>
    <mergeCell ref="A39:L39"/>
    <mergeCell ref="A38:L38"/>
  </mergeCells>
  <printOptions horizontalCentered="1"/>
  <pageMargins left="0.7" right="0.7" top="0.75" bottom="0.75" header="0.3" footer="0.3"/>
  <pageSetup scale="68" orientation="landscape" horizontalDpi="300" verticalDpi="300" r:id="rId1"/>
  <headerFooter>
    <oddFooter>&amp;LGreat Falls College&amp;CProgram Snapshot&amp;RInstitutional Research</oddFooter>
  </headerFooter>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0"/>
  <sheetViews>
    <sheetView zoomScaleNormal="100" workbookViewId="0">
      <selection activeCell="F45" sqref="F45"/>
    </sheetView>
  </sheetViews>
  <sheetFormatPr defaultRowHeight="14.4" x14ac:dyDescent="0.3"/>
  <cols>
    <col min="1" max="1" width="21.44140625" customWidth="1"/>
    <col min="2" max="12" width="10.6640625" customWidth="1"/>
  </cols>
  <sheetData>
    <row r="1" spans="1:12" ht="25.8" x14ac:dyDescent="0.5">
      <c r="A1" s="95" t="s">
        <v>160</v>
      </c>
      <c r="B1" s="95"/>
      <c r="C1" s="95"/>
      <c r="D1" s="95"/>
      <c r="E1" s="95"/>
      <c r="F1" s="95"/>
      <c r="G1" s="95"/>
      <c r="H1" s="95"/>
      <c r="I1" s="95"/>
      <c r="J1" s="95"/>
      <c r="K1" s="95"/>
      <c r="L1" s="95"/>
    </row>
    <row r="2" spans="1:12" ht="21" x14ac:dyDescent="0.4">
      <c r="A2" s="96" t="s">
        <v>0</v>
      </c>
      <c r="B2" s="96"/>
      <c r="C2" s="96"/>
      <c r="D2" s="96"/>
      <c r="E2" s="96"/>
      <c r="F2" s="96"/>
      <c r="G2" s="96"/>
      <c r="H2" s="96"/>
      <c r="I2" s="96"/>
      <c r="J2" s="96"/>
      <c r="K2" s="96"/>
      <c r="L2" s="96"/>
    </row>
    <row r="3" spans="1:12" ht="18" x14ac:dyDescent="0.35">
      <c r="A3" s="97" t="s">
        <v>190</v>
      </c>
      <c r="B3" s="97"/>
      <c r="C3" s="97"/>
      <c r="D3" s="97"/>
      <c r="E3" s="97"/>
      <c r="F3" s="97"/>
      <c r="G3" s="97"/>
      <c r="H3" s="97"/>
      <c r="I3" s="97"/>
      <c r="J3" s="97"/>
      <c r="K3" s="97"/>
      <c r="L3" s="97"/>
    </row>
    <row r="5" spans="1:12" ht="21" x14ac:dyDescent="0.4">
      <c r="A5" s="1" t="s">
        <v>80</v>
      </c>
      <c r="F5" s="2" t="s">
        <v>18</v>
      </c>
      <c r="G5" s="20">
        <v>18</v>
      </c>
      <c r="K5" s="2" t="s">
        <v>20</v>
      </c>
      <c r="L5" s="20">
        <v>40</v>
      </c>
    </row>
    <row r="6" spans="1:12" x14ac:dyDescent="0.3">
      <c r="F6" s="2" t="s">
        <v>19</v>
      </c>
      <c r="G6" s="20">
        <v>12.3</v>
      </c>
      <c r="K6" s="2" t="s">
        <v>21</v>
      </c>
      <c r="L6" s="20">
        <v>19.2</v>
      </c>
    </row>
    <row r="7" spans="1:12" ht="5.0999999999999996" customHeight="1" x14ac:dyDescent="0.3">
      <c r="L7" s="2"/>
    </row>
    <row r="8" spans="1:12" ht="60" customHeight="1" x14ac:dyDescent="0.3">
      <c r="A8" s="3" t="s">
        <v>2</v>
      </c>
      <c r="B8" s="4" t="s">
        <v>3</v>
      </c>
      <c r="C8" s="4" t="s">
        <v>90</v>
      </c>
      <c r="D8" s="4" t="s">
        <v>4</v>
      </c>
      <c r="E8" s="4" t="s">
        <v>5</v>
      </c>
      <c r="F8" s="4" t="s">
        <v>16</v>
      </c>
      <c r="G8" s="4" t="s">
        <v>6</v>
      </c>
      <c r="H8" s="4" t="s">
        <v>7</v>
      </c>
      <c r="I8" s="4" t="s">
        <v>17</v>
      </c>
      <c r="J8" s="4" t="s">
        <v>8</v>
      </c>
      <c r="K8" s="4" t="s">
        <v>9</v>
      </c>
      <c r="L8" s="4" t="s">
        <v>10</v>
      </c>
    </row>
    <row r="9" spans="1:12" x14ac:dyDescent="0.3">
      <c r="A9" s="3" t="s">
        <v>81</v>
      </c>
      <c r="B9" s="5">
        <v>0.32</v>
      </c>
      <c r="C9" s="6">
        <v>42007</v>
      </c>
      <c r="D9" s="5">
        <v>0.71</v>
      </c>
      <c r="E9" s="80">
        <v>14</v>
      </c>
      <c r="F9" s="61">
        <v>14</v>
      </c>
      <c r="G9" s="5">
        <v>0.85</v>
      </c>
      <c r="H9" s="5">
        <v>0.89</v>
      </c>
      <c r="I9" s="19">
        <v>8</v>
      </c>
      <c r="J9" s="8">
        <v>1.39</v>
      </c>
      <c r="K9" s="65">
        <f>B50/G6</f>
        <v>9717.3162601626009</v>
      </c>
      <c r="L9" s="65">
        <f>B50/I9</f>
        <v>14940.373750000001</v>
      </c>
    </row>
    <row r="10" spans="1:12" x14ac:dyDescent="0.3">
      <c r="A10" s="9" t="s">
        <v>82</v>
      </c>
      <c r="B10" s="10"/>
      <c r="C10" s="10"/>
      <c r="D10" s="10"/>
      <c r="E10" s="10"/>
      <c r="F10" s="10"/>
      <c r="G10" s="11">
        <v>0.38</v>
      </c>
      <c r="H10" s="11">
        <v>0.63</v>
      </c>
      <c r="I10" s="10"/>
      <c r="J10" s="10"/>
      <c r="K10" s="66"/>
      <c r="L10" s="66"/>
    </row>
    <row r="11" spans="1:12" x14ac:dyDescent="0.3">
      <c r="A11" s="12" t="s">
        <v>13</v>
      </c>
      <c r="B11" s="13">
        <v>0.01</v>
      </c>
      <c r="C11" s="14">
        <v>30763</v>
      </c>
      <c r="D11" s="13">
        <v>0.74</v>
      </c>
      <c r="E11" s="10"/>
      <c r="F11" s="10"/>
      <c r="G11" s="13">
        <v>0.73</v>
      </c>
      <c r="H11" s="13">
        <v>0.85</v>
      </c>
      <c r="I11" s="10"/>
      <c r="J11" s="15">
        <v>1.48</v>
      </c>
      <c r="K11" s="65">
        <v>7144</v>
      </c>
      <c r="L11" s="65">
        <v>30340</v>
      </c>
    </row>
    <row r="12" spans="1:12" x14ac:dyDescent="0.3">
      <c r="A12" s="12" t="s">
        <v>132</v>
      </c>
      <c r="B12" s="10"/>
      <c r="C12" s="10"/>
      <c r="D12" s="10"/>
      <c r="E12" s="10"/>
      <c r="F12" s="10"/>
      <c r="G12" s="13">
        <v>0.46</v>
      </c>
      <c r="H12" s="13">
        <v>0.67</v>
      </c>
      <c r="I12" s="10"/>
      <c r="J12" s="10"/>
      <c r="K12" s="10"/>
      <c r="L12" s="10"/>
    </row>
    <row r="35" spans="1:12" x14ac:dyDescent="0.3">
      <c r="G35" s="16"/>
    </row>
    <row r="37" spans="1:12" x14ac:dyDescent="0.3">
      <c r="A37" s="17" t="s">
        <v>14</v>
      </c>
    </row>
    <row r="38" spans="1:12" x14ac:dyDescent="0.3">
      <c r="A38" s="94" t="s">
        <v>15</v>
      </c>
      <c r="B38" s="94"/>
      <c r="C38" s="94"/>
      <c r="D38" s="94"/>
      <c r="E38" s="94"/>
      <c r="F38" s="94"/>
      <c r="G38" s="94"/>
      <c r="H38" s="94"/>
      <c r="I38" s="94"/>
      <c r="J38" s="94"/>
      <c r="K38" s="94"/>
      <c r="L38" s="94"/>
    </row>
    <row r="39" spans="1:12" x14ac:dyDescent="0.3">
      <c r="A39" s="94" t="s">
        <v>186</v>
      </c>
      <c r="B39" s="94"/>
      <c r="C39" s="94"/>
      <c r="D39" s="94"/>
      <c r="E39" s="94"/>
      <c r="F39" s="94"/>
      <c r="G39" s="94"/>
      <c r="H39" s="94"/>
      <c r="I39" s="94"/>
      <c r="J39" s="94"/>
      <c r="K39" s="94"/>
      <c r="L39" s="94"/>
    </row>
    <row r="40" spans="1:12" x14ac:dyDescent="0.3">
      <c r="A40" s="94" t="s">
        <v>260</v>
      </c>
      <c r="B40" s="94"/>
      <c r="C40" s="94"/>
      <c r="D40" s="94"/>
      <c r="E40" s="94"/>
      <c r="F40" s="94"/>
      <c r="G40" s="94"/>
      <c r="H40" s="94"/>
      <c r="I40" s="94"/>
      <c r="J40" s="94"/>
      <c r="K40" s="94"/>
      <c r="L40" s="94"/>
    </row>
    <row r="41" spans="1:12" x14ac:dyDescent="0.3">
      <c r="A41" s="18"/>
    </row>
    <row r="45" spans="1:12" x14ac:dyDescent="0.3">
      <c r="A45" t="s">
        <v>22</v>
      </c>
      <c r="B45" t="s">
        <v>180</v>
      </c>
      <c r="C45" t="s">
        <v>179</v>
      </c>
      <c r="D45" t="s">
        <v>191</v>
      </c>
      <c r="E45" t="s">
        <v>192</v>
      </c>
    </row>
    <row r="46" spans="1:12" x14ac:dyDescent="0.3">
      <c r="A46" t="s">
        <v>23</v>
      </c>
      <c r="B46">
        <v>34</v>
      </c>
      <c r="C46">
        <v>11</v>
      </c>
      <c r="D46">
        <v>7</v>
      </c>
      <c r="E46">
        <v>2</v>
      </c>
    </row>
    <row r="47" spans="1:12" x14ac:dyDescent="0.3">
      <c r="A47" t="s">
        <v>24</v>
      </c>
      <c r="B47">
        <v>0</v>
      </c>
      <c r="C47">
        <v>8</v>
      </c>
      <c r="D47">
        <v>6</v>
      </c>
      <c r="E47">
        <v>9</v>
      </c>
    </row>
    <row r="48" spans="1:12" x14ac:dyDescent="0.3">
      <c r="A48" t="s">
        <v>133</v>
      </c>
      <c r="B48">
        <v>0</v>
      </c>
      <c r="C48">
        <v>1</v>
      </c>
      <c r="D48">
        <v>5</v>
      </c>
      <c r="E48">
        <v>4</v>
      </c>
    </row>
    <row r="50" spans="1:2" x14ac:dyDescent="0.3">
      <c r="A50" t="s">
        <v>117</v>
      </c>
      <c r="B50" s="68">
        <v>119522.99</v>
      </c>
    </row>
  </sheetData>
  <mergeCells count="6">
    <mergeCell ref="A40:L40"/>
    <mergeCell ref="A1:L1"/>
    <mergeCell ref="A2:L2"/>
    <mergeCell ref="A3:L3"/>
    <mergeCell ref="A38:L38"/>
    <mergeCell ref="A39:L39"/>
  </mergeCells>
  <printOptions horizontalCentered="1"/>
  <pageMargins left="0.7" right="0.7" top="0.75" bottom="0.75" header="0.3" footer="0.3"/>
  <pageSetup scale="73" orientation="landscape" horizontalDpi="300" verticalDpi="300" r:id="rId1"/>
  <headerFooter>
    <oddFooter>&amp;LGreat Falls College&amp;CProgram Snapshot&amp;RInstitutional Research</oddFooter>
  </headerFooter>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46"/>
  <sheetViews>
    <sheetView topLeftCell="A25" zoomScaleNormal="100" workbookViewId="0">
      <selection activeCell="G44" sqref="G44"/>
    </sheetView>
  </sheetViews>
  <sheetFormatPr defaultRowHeight="14.4" x14ac:dyDescent="0.3"/>
  <cols>
    <col min="1" max="1" width="21.44140625" customWidth="1"/>
    <col min="2" max="12" width="10.6640625" customWidth="1"/>
  </cols>
  <sheetData>
    <row r="1" spans="1:12" ht="25.8" x14ac:dyDescent="0.5">
      <c r="A1" s="95" t="s">
        <v>160</v>
      </c>
      <c r="B1" s="95"/>
      <c r="C1" s="95"/>
      <c r="D1" s="95"/>
      <c r="E1" s="95"/>
      <c r="F1" s="95"/>
      <c r="G1" s="95"/>
      <c r="H1" s="95"/>
      <c r="I1" s="95"/>
      <c r="J1" s="95"/>
      <c r="K1" s="95"/>
      <c r="L1" s="95"/>
    </row>
    <row r="2" spans="1:12" ht="21" x14ac:dyDescent="0.4">
      <c r="A2" s="96" t="s">
        <v>0</v>
      </c>
      <c r="B2" s="96"/>
      <c r="C2" s="96"/>
      <c r="D2" s="96"/>
      <c r="E2" s="96"/>
      <c r="F2" s="96"/>
      <c r="G2" s="96"/>
      <c r="H2" s="96"/>
      <c r="I2" s="96"/>
      <c r="J2" s="96"/>
      <c r="K2" s="96"/>
      <c r="L2" s="96"/>
    </row>
    <row r="3" spans="1:12" ht="18" x14ac:dyDescent="0.35">
      <c r="A3" s="97" t="s">
        <v>190</v>
      </c>
      <c r="B3" s="97"/>
      <c r="C3" s="97"/>
      <c r="D3" s="97"/>
      <c r="E3" s="97"/>
      <c r="F3" s="97"/>
      <c r="G3" s="97"/>
      <c r="H3" s="97"/>
      <c r="I3" s="97"/>
      <c r="J3" s="97"/>
      <c r="K3" s="97"/>
      <c r="L3" s="97"/>
    </row>
    <row r="5" spans="1:12" ht="21" x14ac:dyDescent="0.4">
      <c r="A5" s="1" t="s">
        <v>32</v>
      </c>
      <c r="F5" s="2" t="s">
        <v>18</v>
      </c>
      <c r="G5" s="20">
        <v>84</v>
      </c>
      <c r="K5" s="2" t="s">
        <v>20</v>
      </c>
      <c r="L5" s="20">
        <v>14</v>
      </c>
    </row>
    <row r="6" spans="1:12" x14ac:dyDescent="0.3">
      <c r="F6" s="2" t="s">
        <v>19</v>
      </c>
      <c r="G6" s="20">
        <v>62.3</v>
      </c>
      <c r="K6" s="2" t="s">
        <v>21</v>
      </c>
      <c r="L6" s="20">
        <v>3.6</v>
      </c>
    </row>
    <row r="7" spans="1:12" ht="5.0999999999999996" customHeight="1" x14ac:dyDescent="0.3">
      <c r="L7" s="2"/>
    </row>
    <row r="8" spans="1:12" ht="60" customHeight="1" x14ac:dyDescent="0.3">
      <c r="A8" s="3" t="s">
        <v>2</v>
      </c>
      <c r="B8" s="4" t="s">
        <v>3</v>
      </c>
      <c r="C8" s="4" t="s">
        <v>90</v>
      </c>
      <c r="D8" s="4" t="s">
        <v>4</v>
      </c>
      <c r="E8" s="4" t="s">
        <v>5</v>
      </c>
      <c r="F8" s="4" t="s">
        <v>16</v>
      </c>
      <c r="G8" s="4" t="s">
        <v>6</v>
      </c>
      <c r="H8" s="4" t="s">
        <v>7</v>
      </c>
      <c r="I8" s="4" t="s">
        <v>17</v>
      </c>
      <c r="J8" s="4" t="s">
        <v>8</v>
      </c>
      <c r="K8" s="4" t="s">
        <v>9</v>
      </c>
      <c r="L8" s="4" t="s">
        <v>10</v>
      </c>
    </row>
    <row r="9" spans="1:12" x14ac:dyDescent="0.3">
      <c r="A9" s="3" t="s">
        <v>33</v>
      </c>
      <c r="B9" s="5">
        <v>0.1</v>
      </c>
      <c r="C9" s="6">
        <v>38385</v>
      </c>
      <c r="D9" s="5">
        <v>0.2</v>
      </c>
      <c r="E9" s="80">
        <v>102</v>
      </c>
      <c r="F9" s="61">
        <v>20</v>
      </c>
      <c r="G9" s="5">
        <v>0.8</v>
      </c>
      <c r="H9" s="5">
        <v>0.92</v>
      </c>
      <c r="I9" s="19">
        <v>35</v>
      </c>
      <c r="J9" s="8">
        <v>1.1499999999999999</v>
      </c>
      <c r="K9" s="65">
        <f>B44/G6</f>
        <v>1646.9301765650082</v>
      </c>
      <c r="L9" s="65">
        <f>B44/I9</f>
        <v>2931.5357142857142</v>
      </c>
    </row>
    <row r="10" spans="1:12" x14ac:dyDescent="0.3">
      <c r="A10" s="12" t="s">
        <v>13</v>
      </c>
      <c r="B10" s="13">
        <v>0.01</v>
      </c>
      <c r="C10" s="14">
        <v>30763</v>
      </c>
      <c r="D10" s="13">
        <v>0.74</v>
      </c>
      <c r="E10" s="10"/>
      <c r="F10" s="10"/>
      <c r="G10" s="13">
        <v>0.73</v>
      </c>
      <c r="H10" s="13">
        <v>0.85</v>
      </c>
      <c r="I10" s="10"/>
      <c r="J10" s="15">
        <v>1.48</v>
      </c>
      <c r="K10" s="65">
        <v>7144</v>
      </c>
      <c r="L10" s="65">
        <v>30340</v>
      </c>
    </row>
    <row r="33" spans="1:12" x14ac:dyDescent="0.3">
      <c r="G33" s="16"/>
    </row>
    <row r="35" spans="1:12" x14ac:dyDescent="0.3">
      <c r="A35" s="17" t="s">
        <v>14</v>
      </c>
    </row>
    <row r="36" spans="1:12" ht="30.75" customHeight="1" x14ac:dyDescent="0.3">
      <c r="A36" s="98" t="s">
        <v>261</v>
      </c>
      <c r="B36" s="98"/>
      <c r="C36" s="98"/>
      <c r="D36" s="98"/>
      <c r="E36" s="98"/>
      <c r="F36" s="98"/>
      <c r="G36" s="98"/>
      <c r="H36" s="98"/>
      <c r="I36" s="98"/>
      <c r="J36" s="98"/>
      <c r="K36" s="98"/>
      <c r="L36" s="98"/>
    </row>
    <row r="37" spans="1:12" x14ac:dyDescent="0.3">
      <c r="A37" s="94" t="s">
        <v>187</v>
      </c>
      <c r="B37" s="94"/>
      <c r="C37" s="94"/>
      <c r="D37" s="94"/>
      <c r="E37" s="94"/>
      <c r="F37" s="94"/>
      <c r="G37" s="94"/>
      <c r="H37" s="94"/>
      <c r="I37" s="94"/>
      <c r="J37" s="94"/>
      <c r="K37" s="94"/>
      <c r="L37" s="94"/>
    </row>
    <row r="38" spans="1:12" x14ac:dyDescent="0.3">
      <c r="A38" s="94" t="s">
        <v>262</v>
      </c>
      <c r="B38" s="94"/>
      <c r="C38" s="94"/>
      <c r="D38" s="94"/>
      <c r="E38" s="94"/>
      <c r="F38" s="94"/>
      <c r="G38" s="94"/>
      <c r="H38" s="94"/>
      <c r="I38" s="94"/>
      <c r="J38" s="94"/>
      <c r="K38" s="94"/>
      <c r="L38" s="94"/>
    </row>
    <row r="39" spans="1:12" x14ac:dyDescent="0.3">
      <c r="A39" s="94" t="s">
        <v>263</v>
      </c>
      <c r="B39" s="94"/>
      <c r="C39" s="94"/>
      <c r="D39" s="94"/>
      <c r="E39" s="94"/>
      <c r="F39" s="94"/>
      <c r="G39" s="94"/>
      <c r="H39" s="94"/>
      <c r="I39" s="94"/>
      <c r="J39" s="94"/>
      <c r="K39" s="94"/>
      <c r="L39" s="94"/>
    </row>
    <row r="40" spans="1:12" x14ac:dyDescent="0.3">
      <c r="A40" s="18"/>
    </row>
    <row r="44" spans="1:12" x14ac:dyDescent="0.3">
      <c r="A44" t="s">
        <v>117</v>
      </c>
      <c r="B44" s="68">
        <v>102603.75</v>
      </c>
    </row>
    <row r="46" spans="1:12" x14ac:dyDescent="0.3">
      <c r="B46" t="s">
        <v>180</v>
      </c>
      <c r="C46" t="s">
        <v>179</v>
      </c>
      <c r="D46" t="s">
        <v>191</v>
      </c>
      <c r="E46" t="s">
        <v>192</v>
      </c>
    </row>
  </sheetData>
  <mergeCells count="7">
    <mergeCell ref="A39:L39"/>
    <mergeCell ref="A1:L1"/>
    <mergeCell ref="A2:L2"/>
    <mergeCell ref="A3:L3"/>
    <mergeCell ref="A37:L37"/>
    <mergeCell ref="A38:L38"/>
    <mergeCell ref="A36:L36"/>
  </mergeCells>
  <printOptions horizontalCentered="1"/>
  <pageMargins left="0.7" right="0.7" top="0.75" bottom="0.75" header="0.3" footer="0.3"/>
  <pageSetup scale="77" orientation="landscape" horizontalDpi="300" verticalDpi="300" r:id="rId1"/>
  <headerFooter>
    <oddFooter>&amp;LGreat Falls College&amp;CProgram Snapshot&amp;RInstitutional Research</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K64"/>
  <sheetViews>
    <sheetView tabSelected="1" zoomScale="80" zoomScaleNormal="80" workbookViewId="0">
      <selection activeCell="B65" sqref="B65"/>
    </sheetView>
  </sheetViews>
  <sheetFormatPr defaultRowHeight="14.4" x14ac:dyDescent="0.3"/>
  <cols>
    <col min="1" max="1" width="22.44140625" customWidth="1"/>
    <col min="2" max="3" width="13.109375" customWidth="1"/>
    <col min="4" max="4" width="11.88671875" customWidth="1"/>
    <col min="5" max="11" width="10.6640625" customWidth="1"/>
  </cols>
  <sheetData>
    <row r="1" spans="1:11" ht="25.8" x14ac:dyDescent="0.5">
      <c r="A1" s="95" t="s">
        <v>160</v>
      </c>
      <c r="B1" s="95"/>
      <c r="C1" s="95"/>
      <c r="D1" s="95"/>
      <c r="E1" s="95"/>
      <c r="F1" s="95"/>
      <c r="G1" s="95"/>
      <c r="H1" s="95"/>
      <c r="I1" s="95"/>
      <c r="J1" s="95"/>
      <c r="K1" s="95"/>
    </row>
    <row r="2" spans="1:11" ht="21" x14ac:dyDescent="0.4">
      <c r="A2" s="96" t="s">
        <v>0</v>
      </c>
      <c r="B2" s="96"/>
      <c r="C2" s="96"/>
      <c r="D2" s="96"/>
      <c r="E2" s="96"/>
      <c r="F2" s="96"/>
      <c r="G2" s="96"/>
      <c r="H2" s="96"/>
      <c r="I2" s="96"/>
      <c r="J2" s="96"/>
      <c r="K2" s="96"/>
    </row>
    <row r="3" spans="1:11" ht="18" x14ac:dyDescent="0.35">
      <c r="A3" s="97" t="s">
        <v>190</v>
      </c>
      <c r="B3" s="97"/>
      <c r="C3" s="97"/>
      <c r="D3" s="97"/>
      <c r="E3" s="97"/>
      <c r="F3" s="97"/>
      <c r="G3" s="97"/>
      <c r="H3" s="97"/>
      <c r="I3" s="97"/>
      <c r="J3" s="97"/>
      <c r="K3" s="97"/>
    </row>
    <row r="4" spans="1:11" x14ac:dyDescent="0.3">
      <c r="J4" s="22"/>
      <c r="K4" s="22"/>
    </row>
    <row r="5" spans="1:11" ht="21" x14ac:dyDescent="0.4">
      <c r="A5" s="1" t="s">
        <v>195</v>
      </c>
      <c r="I5" s="2" t="s">
        <v>155</v>
      </c>
      <c r="J5" s="60">
        <v>754</v>
      </c>
      <c r="K5" s="25"/>
    </row>
    <row r="6" spans="1:11" x14ac:dyDescent="0.3">
      <c r="I6" s="2" t="s">
        <v>154</v>
      </c>
      <c r="J6" s="60">
        <v>411</v>
      </c>
      <c r="K6" s="21"/>
    </row>
    <row r="7" spans="1:11" ht="5.0999999999999996" customHeight="1" x14ac:dyDescent="0.3"/>
    <row r="8" spans="1:11" ht="96.75" customHeight="1" x14ac:dyDescent="0.3">
      <c r="A8" s="3" t="s">
        <v>153</v>
      </c>
      <c r="B8" s="59" t="s">
        <v>152</v>
      </c>
      <c r="C8" s="59" t="s">
        <v>161</v>
      </c>
      <c r="D8" s="59" t="s">
        <v>151</v>
      </c>
      <c r="E8" s="59" t="s">
        <v>150</v>
      </c>
      <c r="F8" s="4" t="s">
        <v>7</v>
      </c>
      <c r="G8" s="4" t="s">
        <v>149</v>
      </c>
      <c r="H8" s="4" t="s">
        <v>163</v>
      </c>
      <c r="I8" s="4" t="s">
        <v>193</v>
      </c>
      <c r="J8" s="4" t="s">
        <v>8</v>
      </c>
      <c r="K8" s="4" t="s">
        <v>9</v>
      </c>
    </row>
    <row r="9" spans="1:11" x14ac:dyDescent="0.3">
      <c r="A9" s="3" t="s">
        <v>148</v>
      </c>
      <c r="B9" s="58">
        <v>1761</v>
      </c>
      <c r="C9" s="58">
        <f>5136/15/2</f>
        <v>171.2</v>
      </c>
      <c r="D9" s="58">
        <v>544</v>
      </c>
      <c r="E9" s="77">
        <f t="shared" ref="E9:E16" si="0">D9/B9</f>
        <v>0.3089153889835321</v>
      </c>
      <c r="F9" s="77">
        <v>0.65</v>
      </c>
      <c r="G9" s="57"/>
      <c r="H9" s="56"/>
      <c r="I9" s="56"/>
      <c r="J9" s="55"/>
      <c r="K9" s="75">
        <f t="shared" ref="K9:K14" si="1">B57/C9</f>
        <v>2941.2738317757012</v>
      </c>
    </row>
    <row r="10" spans="1:11" x14ac:dyDescent="0.3">
      <c r="A10" s="3" t="s">
        <v>147</v>
      </c>
      <c r="B10" s="58">
        <v>950</v>
      </c>
      <c r="C10" s="58">
        <f>2473/15/2</f>
        <v>82.433333333333337</v>
      </c>
      <c r="D10" s="58">
        <v>245</v>
      </c>
      <c r="E10" s="77">
        <f t="shared" si="0"/>
        <v>0.25789473684210529</v>
      </c>
      <c r="F10" s="77">
        <v>0.64</v>
      </c>
      <c r="G10" s="57"/>
      <c r="H10" s="56"/>
      <c r="I10" s="56"/>
      <c r="J10" s="55"/>
      <c r="K10" s="75">
        <f t="shared" si="1"/>
        <v>3407.589607763849</v>
      </c>
    </row>
    <row r="11" spans="1:11" x14ac:dyDescent="0.3">
      <c r="A11" s="3" t="s">
        <v>145</v>
      </c>
      <c r="B11" s="58">
        <v>824</v>
      </c>
      <c r="C11" s="58">
        <f>2815/15/2</f>
        <v>93.833333333333329</v>
      </c>
      <c r="D11" s="58">
        <v>438</v>
      </c>
      <c r="E11" s="77">
        <f t="shared" si="0"/>
        <v>0.53155339805825241</v>
      </c>
      <c r="F11" s="77">
        <v>0.67</v>
      </c>
      <c r="G11" s="57"/>
      <c r="H11" s="56"/>
      <c r="I11" s="56"/>
      <c r="J11" s="55"/>
      <c r="K11" s="75">
        <f t="shared" si="1"/>
        <v>8593.7811367673185</v>
      </c>
    </row>
    <row r="12" spans="1:11" x14ac:dyDescent="0.3">
      <c r="A12" s="3" t="s">
        <v>144</v>
      </c>
      <c r="B12" s="58">
        <v>2174</v>
      </c>
      <c r="C12" s="58">
        <f>(5552)/15/2</f>
        <v>185.06666666666666</v>
      </c>
      <c r="D12" s="58">
        <v>478</v>
      </c>
      <c r="E12" s="77">
        <f t="shared" si="0"/>
        <v>0.21987120515179392</v>
      </c>
      <c r="F12" s="77">
        <v>0.76</v>
      </c>
      <c r="G12" s="57"/>
      <c r="H12" s="56"/>
      <c r="I12" s="56"/>
      <c r="J12" s="55"/>
      <c r="K12" s="75">
        <f t="shared" si="1"/>
        <v>1759.9115814121037</v>
      </c>
    </row>
    <row r="13" spans="1:11" x14ac:dyDescent="0.3">
      <c r="A13" s="3" t="s">
        <v>143</v>
      </c>
      <c r="B13" s="58">
        <v>392</v>
      </c>
      <c r="C13" s="58">
        <f>(1359)/15/2</f>
        <v>45.3</v>
      </c>
      <c r="D13" s="58">
        <v>149</v>
      </c>
      <c r="E13" s="77">
        <f t="shared" si="0"/>
        <v>0.38010204081632654</v>
      </c>
      <c r="F13" s="77">
        <v>0.83</v>
      </c>
      <c r="G13" s="57"/>
      <c r="H13" s="56"/>
      <c r="I13" s="56"/>
      <c r="J13" s="55"/>
      <c r="K13" s="75">
        <f t="shared" si="1"/>
        <v>3126.4699779249449</v>
      </c>
    </row>
    <row r="14" spans="1:11" x14ac:dyDescent="0.3">
      <c r="A14" s="3" t="s">
        <v>141</v>
      </c>
      <c r="B14" s="58">
        <v>524</v>
      </c>
      <c r="C14" s="58">
        <f>1362/15/2</f>
        <v>45.4</v>
      </c>
      <c r="D14" s="58">
        <v>92</v>
      </c>
      <c r="E14" s="77">
        <f t="shared" si="0"/>
        <v>0.17557251908396945</v>
      </c>
      <c r="F14" s="77">
        <v>0.76</v>
      </c>
      <c r="G14" s="57"/>
      <c r="H14" s="56"/>
      <c r="I14" s="56"/>
      <c r="J14" s="55"/>
      <c r="K14" s="75">
        <f t="shared" si="1"/>
        <v>2457.8242290748899</v>
      </c>
    </row>
    <row r="15" spans="1:11" ht="15" thickBot="1" x14ac:dyDescent="0.35">
      <c r="A15" s="54" t="s">
        <v>139</v>
      </c>
      <c r="B15" s="53">
        <v>586</v>
      </c>
      <c r="C15" s="53">
        <f>508/15/2</f>
        <v>16.933333333333334</v>
      </c>
      <c r="D15" s="53">
        <v>366</v>
      </c>
      <c r="E15" s="78">
        <f t="shared" si="0"/>
        <v>0.62457337883959041</v>
      </c>
      <c r="F15" s="78">
        <v>0.77</v>
      </c>
      <c r="G15" s="52"/>
      <c r="H15" s="51"/>
      <c r="I15" s="51"/>
      <c r="J15" s="50"/>
      <c r="K15" s="76" t="s">
        <v>159</v>
      </c>
    </row>
    <row r="16" spans="1:11" s="17" customFormat="1" ht="15" thickTop="1" x14ac:dyDescent="0.3">
      <c r="A16" s="49" t="s">
        <v>138</v>
      </c>
      <c r="B16" s="47">
        <f>SUM(B9:B15)</f>
        <v>7211</v>
      </c>
      <c r="C16" s="47">
        <f>SUM(C9:C15)</f>
        <v>640.16666666666652</v>
      </c>
      <c r="D16" s="47">
        <f>SUM(D9:D15)</f>
        <v>2312</v>
      </c>
      <c r="E16" s="48">
        <f t="shared" si="0"/>
        <v>0.32062127305505478</v>
      </c>
      <c r="F16" s="48">
        <v>0.72</v>
      </c>
      <c r="G16" s="64">
        <v>0</v>
      </c>
      <c r="H16" s="48">
        <v>0.32</v>
      </c>
      <c r="I16" s="47">
        <v>156</v>
      </c>
      <c r="J16" s="46">
        <v>1.36</v>
      </c>
      <c r="K16" s="74">
        <f>SUM(B57:B62)/J6</f>
        <v>5279.1811678832128</v>
      </c>
    </row>
    <row r="17" spans="2:3" x14ac:dyDescent="0.3">
      <c r="B17" s="45"/>
      <c r="C17" s="63"/>
    </row>
    <row r="43" spans="1:11" x14ac:dyDescent="0.3">
      <c r="H43" s="16"/>
    </row>
    <row r="45" spans="1:11" x14ac:dyDescent="0.3">
      <c r="A45" s="17" t="s">
        <v>14</v>
      </c>
    </row>
    <row r="46" spans="1:11" x14ac:dyDescent="0.3">
      <c r="A46" s="94" t="s">
        <v>199</v>
      </c>
      <c r="B46" s="94"/>
      <c r="C46" s="94"/>
      <c r="D46" s="94"/>
      <c r="E46" s="94"/>
      <c r="F46" s="94"/>
      <c r="G46" s="94"/>
      <c r="H46" s="94"/>
      <c r="I46" s="94"/>
      <c r="J46" s="94"/>
      <c r="K46" s="94"/>
    </row>
    <row r="47" spans="1:11" x14ac:dyDescent="0.3">
      <c r="A47" s="94" t="s">
        <v>196</v>
      </c>
      <c r="B47" s="94"/>
      <c r="C47" s="94"/>
      <c r="D47" s="94"/>
      <c r="E47" s="94"/>
      <c r="F47" s="94"/>
      <c r="G47" s="94"/>
      <c r="H47" s="94"/>
      <c r="I47" s="94"/>
      <c r="J47" s="94"/>
      <c r="K47" s="94"/>
    </row>
    <row r="48" spans="1:11" ht="29.25" customHeight="1" x14ac:dyDescent="0.3">
      <c r="A48" s="98" t="s">
        <v>198</v>
      </c>
      <c r="B48" s="98"/>
      <c r="C48" s="98"/>
      <c r="D48" s="98"/>
      <c r="E48" s="98"/>
      <c r="F48" s="98"/>
      <c r="G48" s="98"/>
      <c r="H48" s="98"/>
      <c r="I48" s="98"/>
      <c r="J48" s="98"/>
      <c r="K48" s="98"/>
    </row>
    <row r="49" spans="1:11" x14ac:dyDescent="0.3">
      <c r="A49" s="94" t="s">
        <v>197</v>
      </c>
      <c r="B49" s="94"/>
      <c r="C49" s="94"/>
      <c r="D49" s="94"/>
      <c r="E49" s="94"/>
      <c r="F49" s="94"/>
      <c r="G49" s="94"/>
      <c r="H49" s="94"/>
      <c r="I49" s="94"/>
      <c r="J49" s="94"/>
      <c r="K49" s="94"/>
    </row>
    <row r="50" spans="1:11" ht="29.25" customHeight="1" x14ac:dyDescent="0.3">
      <c r="A50" s="98" t="s">
        <v>200</v>
      </c>
      <c r="B50" s="98"/>
      <c r="C50" s="98"/>
      <c r="D50" s="98"/>
      <c r="E50" s="98"/>
      <c r="F50" s="98"/>
      <c r="G50" s="98"/>
      <c r="H50" s="98"/>
      <c r="I50" s="98"/>
      <c r="J50" s="98"/>
      <c r="K50" s="98"/>
    </row>
    <row r="51" spans="1:11" x14ac:dyDescent="0.3">
      <c r="A51" s="94"/>
      <c r="B51" s="94"/>
      <c r="C51" s="94"/>
      <c r="D51" s="94"/>
      <c r="E51" s="94"/>
      <c r="F51" s="94"/>
      <c r="G51" s="94"/>
      <c r="H51" s="94"/>
      <c r="I51" s="94"/>
      <c r="J51" s="94"/>
      <c r="K51" s="94"/>
    </row>
    <row r="52" spans="1:11" x14ac:dyDescent="0.3">
      <c r="A52" s="18"/>
    </row>
    <row r="56" spans="1:11" x14ac:dyDescent="0.3">
      <c r="A56" t="s">
        <v>117</v>
      </c>
      <c r="B56" s="16"/>
      <c r="C56" s="16"/>
    </row>
    <row r="57" spans="1:11" x14ac:dyDescent="0.3">
      <c r="A57" s="3" t="s">
        <v>148</v>
      </c>
      <c r="B57" s="84">
        <v>503546.08</v>
      </c>
    </row>
    <row r="58" spans="1:11" x14ac:dyDescent="0.3">
      <c r="A58" s="3" t="s">
        <v>147</v>
      </c>
      <c r="B58" s="84">
        <v>280898.96999999997</v>
      </c>
      <c r="C58" t="s">
        <v>146</v>
      </c>
    </row>
    <row r="59" spans="1:11" x14ac:dyDescent="0.3">
      <c r="A59" s="3" t="s">
        <v>145</v>
      </c>
      <c r="B59" s="84">
        <v>806383.13</v>
      </c>
    </row>
    <row r="60" spans="1:11" x14ac:dyDescent="0.3">
      <c r="A60" s="3" t="s">
        <v>144</v>
      </c>
      <c r="B60" s="70">
        <v>325700.96999999997</v>
      </c>
      <c r="C60" t="s">
        <v>162</v>
      </c>
    </row>
    <row r="61" spans="1:11" x14ac:dyDescent="0.3">
      <c r="A61" s="3" t="s">
        <v>143</v>
      </c>
      <c r="B61" s="84">
        <v>141629.09</v>
      </c>
      <c r="C61" t="s">
        <v>142</v>
      </c>
    </row>
    <row r="62" spans="1:11" x14ac:dyDescent="0.3">
      <c r="A62" s="3" t="s">
        <v>141</v>
      </c>
      <c r="B62" s="84">
        <v>111585.22</v>
      </c>
      <c r="C62" t="s">
        <v>140</v>
      </c>
    </row>
    <row r="63" spans="1:11" ht="15" thickBot="1" x14ac:dyDescent="0.35">
      <c r="A63" s="54" t="s">
        <v>139</v>
      </c>
      <c r="B63" s="68" t="s">
        <v>159</v>
      </c>
    </row>
    <row r="64" spans="1:11" ht="15" thickTop="1" x14ac:dyDescent="0.3"/>
  </sheetData>
  <mergeCells count="9">
    <mergeCell ref="A51:K51"/>
    <mergeCell ref="A1:K1"/>
    <mergeCell ref="A2:K2"/>
    <mergeCell ref="A3:K3"/>
    <mergeCell ref="A46:K46"/>
    <mergeCell ref="A47:K47"/>
    <mergeCell ref="A48:K48"/>
    <mergeCell ref="A49:K49"/>
    <mergeCell ref="A50:K50"/>
  </mergeCells>
  <printOptions horizontalCentered="1"/>
  <pageMargins left="0.7" right="0.7" top="0.75" bottom="0.75" header="0.3" footer="0.3"/>
  <pageSetup scale="59" orientation="landscape" horizontalDpi="300" verticalDpi="300" r:id="rId1"/>
  <headerFooter>
    <oddFooter>&amp;LGreat Falls College&amp;CProgram Snapshot&amp;RInstitutional Research</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46"/>
  <sheetViews>
    <sheetView zoomScaleNormal="100" workbookViewId="0">
      <selection activeCell="N39" sqref="N39"/>
    </sheetView>
  </sheetViews>
  <sheetFormatPr defaultRowHeight="14.4" x14ac:dyDescent="0.3"/>
  <cols>
    <col min="1" max="1" width="21.44140625" customWidth="1"/>
    <col min="2" max="12" width="10.6640625" customWidth="1"/>
    <col min="13" max="13" width="11.6640625" customWidth="1"/>
  </cols>
  <sheetData>
    <row r="1" spans="1:12" ht="25.8" x14ac:dyDescent="0.5">
      <c r="A1" s="95" t="s">
        <v>160</v>
      </c>
      <c r="B1" s="95"/>
      <c r="C1" s="95"/>
      <c r="D1" s="95"/>
      <c r="E1" s="95"/>
      <c r="F1" s="95"/>
      <c r="G1" s="95"/>
      <c r="H1" s="95"/>
      <c r="I1" s="95"/>
      <c r="J1" s="95"/>
      <c r="K1" s="95"/>
      <c r="L1" s="95"/>
    </row>
    <row r="2" spans="1:12" ht="21" x14ac:dyDescent="0.4">
      <c r="A2" s="96" t="s">
        <v>0</v>
      </c>
      <c r="B2" s="96"/>
      <c r="C2" s="96"/>
      <c r="D2" s="96"/>
      <c r="E2" s="96"/>
      <c r="F2" s="96"/>
      <c r="G2" s="96"/>
      <c r="H2" s="96"/>
      <c r="I2" s="96"/>
      <c r="J2" s="96"/>
      <c r="K2" s="96"/>
      <c r="L2" s="96"/>
    </row>
    <row r="3" spans="1:12" ht="18" x14ac:dyDescent="0.35">
      <c r="A3" s="97" t="s">
        <v>190</v>
      </c>
      <c r="B3" s="97"/>
      <c r="C3" s="97"/>
      <c r="D3" s="97"/>
      <c r="E3" s="97"/>
      <c r="F3" s="97"/>
      <c r="G3" s="97"/>
      <c r="H3" s="97"/>
      <c r="I3" s="97"/>
      <c r="J3" s="97"/>
      <c r="K3" s="97"/>
      <c r="L3" s="97"/>
    </row>
    <row r="5" spans="1:12" ht="21" x14ac:dyDescent="0.4">
      <c r="A5" s="1" t="s">
        <v>25</v>
      </c>
      <c r="F5" s="2" t="s">
        <v>18</v>
      </c>
      <c r="G5" s="20">
        <v>65</v>
      </c>
      <c r="K5" s="2"/>
      <c r="L5" s="20"/>
    </row>
    <row r="6" spans="1:12" x14ac:dyDescent="0.3">
      <c r="F6" s="2" t="s">
        <v>19</v>
      </c>
      <c r="G6" s="20">
        <v>35</v>
      </c>
      <c r="K6" s="2"/>
      <c r="L6" s="20"/>
    </row>
    <row r="7" spans="1:12" ht="5.0999999999999996" customHeight="1" x14ac:dyDescent="0.3">
      <c r="L7" s="2"/>
    </row>
    <row r="8" spans="1:12" ht="60" customHeight="1" x14ac:dyDescent="0.3">
      <c r="A8" s="3" t="s">
        <v>2</v>
      </c>
      <c r="B8" s="4" t="s">
        <v>3</v>
      </c>
      <c r="C8" s="4" t="s">
        <v>90</v>
      </c>
      <c r="D8" s="4" t="s">
        <v>4</v>
      </c>
      <c r="E8" s="4" t="s">
        <v>5</v>
      </c>
      <c r="F8" s="4" t="s">
        <v>16</v>
      </c>
      <c r="G8" s="4" t="s">
        <v>6</v>
      </c>
      <c r="H8" s="4" t="s">
        <v>7</v>
      </c>
      <c r="I8" s="4" t="s">
        <v>17</v>
      </c>
      <c r="J8" s="4" t="s">
        <v>8</v>
      </c>
      <c r="K8" s="4" t="s">
        <v>9</v>
      </c>
      <c r="L8" s="4" t="s">
        <v>10</v>
      </c>
    </row>
    <row r="9" spans="1:12" x14ac:dyDescent="0.3">
      <c r="A9" s="3" t="s">
        <v>27</v>
      </c>
      <c r="B9" s="5">
        <v>0.18</v>
      </c>
      <c r="C9" s="6">
        <v>31963</v>
      </c>
      <c r="D9" s="5">
        <v>0.7</v>
      </c>
      <c r="E9" s="7" t="s">
        <v>26</v>
      </c>
      <c r="F9" s="19" t="s">
        <v>26</v>
      </c>
      <c r="G9" s="5">
        <v>0.6</v>
      </c>
      <c r="H9" s="5">
        <v>0.76</v>
      </c>
      <c r="I9" s="19">
        <v>14</v>
      </c>
      <c r="J9" s="8">
        <v>1.45</v>
      </c>
      <c r="K9" s="65">
        <f>B46/G6</f>
        <v>2658.1205714285716</v>
      </c>
      <c r="L9" s="65">
        <f>B46/I9</f>
        <v>6645.3014285714289</v>
      </c>
    </row>
    <row r="10" spans="1:12" x14ac:dyDescent="0.3">
      <c r="A10" s="12" t="s">
        <v>13</v>
      </c>
      <c r="B10" s="13">
        <v>0.01</v>
      </c>
      <c r="C10" s="14">
        <v>30763</v>
      </c>
      <c r="D10" s="13">
        <v>0.74</v>
      </c>
      <c r="E10" s="10"/>
      <c r="F10" s="10"/>
      <c r="G10" s="13">
        <v>0.73</v>
      </c>
      <c r="H10" s="13">
        <v>0.85</v>
      </c>
      <c r="I10" s="10"/>
      <c r="J10" s="15">
        <v>1.48</v>
      </c>
      <c r="K10" s="65">
        <v>7144</v>
      </c>
      <c r="L10" s="65">
        <v>30340</v>
      </c>
    </row>
    <row r="33" spans="1:12" x14ac:dyDescent="0.3">
      <c r="G33" s="16"/>
    </row>
    <row r="35" spans="1:12" x14ac:dyDescent="0.3">
      <c r="A35" s="17" t="s">
        <v>14</v>
      </c>
    </row>
    <row r="36" spans="1:12" x14ac:dyDescent="0.3">
      <c r="A36" s="94" t="s">
        <v>178</v>
      </c>
      <c r="B36" s="94"/>
      <c r="C36" s="94"/>
      <c r="D36" s="94"/>
      <c r="E36" s="94"/>
      <c r="F36" s="94"/>
      <c r="G36" s="94"/>
      <c r="H36" s="94"/>
      <c r="I36" s="94"/>
      <c r="J36" s="94"/>
      <c r="K36" s="94"/>
      <c r="L36" s="94"/>
    </row>
    <row r="37" spans="1:12" x14ac:dyDescent="0.3">
      <c r="A37" s="94" t="s">
        <v>201</v>
      </c>
      <c r="B37" s="94"/>
      <c r="C37" s="94"/>
      <c r="D37" s="94"/>
      <c r="E37" s="94"/>
      <c r="F37" s="94"/>
      <c r="G37" s="94"/>
      <c r="H37" s="94"/>
      <c r="I37" s="94"/>
      <c r="J37" s="94"/>
      <c r="K37" s="94"/>
      <c r="L37" s="94"/>
    </row>
    <row r="38" spans="1:12" x14ac:dyDescent="0.3">
      <c r="A38" s="94" t="s">
        <v>202</v>
      </c>
      <c r="B38" s="94"/>
      <c r="C38" s="94"/>
      <c r="D38" s="94"/>
      <c r="E38" s="94"/>
      <c r="F38" s="94"/>
      <c r="G38" s="94"/>
      <c r="H38" s="94"/>
      <c r="I38" s="94"/>
      <c r="J38" s="94"/>
      <c r="K38" s="94"/>
      <c r="L38" s="94"/>
    </row>
    <row r="39" spans="1:12" x14ac:dyDescent="0.3">
      <c r="A39" s="94" t="s">
        <v>203</v>
      </c>
      <c r="B39" s="94"/>
      <c r="C39" s="94"/>
      <c r="D39" s="94"/>
      <c r="E39" s="94"/>
      <c r="F39" s="94"/>
      <c r="G39" s="94"/>
      <c r="H39" s="94"/>
      <c r="I39" s="94"/>
      <c r="J39" s="94"/>
      <c r="K39" s="94"/>
      <c r="L39" s="94"/>
    </row>
    <row r="40" spans="1:12" x14ac:dyDescent="0.3">
      <c r="A40" s="94"/>
      <c r="B40" s="94"/>
      <c r="C40" s="94"/>
      <c r="D40" s="94"/>
      <c r="E40" s="94"/>
      <c r="F40" s="94"/>
      <c r="G40" s="94"/>
      <c r="H40" s="94"/>
      <c r="I40" s="94"/>
      <c r="J40" s="94"/>
      <c r="K40" s="94"/>
      <c r="L40" s="94"/>
    </row>
    <row r="41" spans="1:12" x14ac:dyDescent="0.3">
      <c r="A41" s="18"/>
    </row>
    <row r="46" spans="1:12" x14ac:dyDescent="0.3">
      <c r="A46" s="67" t="s">
        <v>117</v>
      </c>
      <c r="B46" s="72">
        <v>93034.22</v>
      </c>
    </row>
  </sheetData>
  <mergeCells count="8">
    <mergeCell ref="A39:L39"/>
    <mergeCell ref="A40:L40"/>
    <mergeCell ref="A1:L1"/>
    <mergeCell ref="A2:L2"/>
    <mergeCell ref="A3:L3"/>
    <mergeCell ref="A36:L36"/>
    <mergeCell ref="A38:L38"/>
    <mergeCell ref="A37:L37"/>
  </mergeCells>
  <printOptions horizontalCentered="1"/>
  <pageMargins left="0.7" right="0.7" top="0.75" bottom="0.75" header="0.3" footer="0.3"/>
  <pageSetup scale="77" orientation="landscape" horizontalDpi="300" verticalDpi="300" r:id="rId1"/>
  <headerFooter>
    <oddFooter>&amp;LGreat Falls College&amp;CProgram Snapshot&amp;RInstitutional Research</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45"/>
  <sheetViews>
    <sheetView zoomScaleNormal="100" workbookViewId="0">
      <selection activeCell="M40" sqref="M40"/>
    </sheetView>
  </sheetViews>
  <sheetFormatPr defaultRowHeight="14.4" x14ac:dyDescent="0.3"/>
  <cols>
    <col min="1" max="1" width="21.44140625" customWidth="1"/>
    <col min="2" max="10" width="10.6640625" customWidth="1"/>
    <col min="11" max="11" width="11.5546875" customWidth="1"/>
    <col min="12" max="12" width="10.6640625" customWidth="1"/>
    <col min="13" max="13" width="11.5546875" bestFit="1" customWidth="1"/>
    <col min="14" max="14" width="9.5546875" bestFit="1" customWidth="1"/>
  </cols>
  <sheetData>
    <row r="1" spans="1:12" ht="25.8" x14ac:dyDescent="0.5">
      <c r="A1" s="95" t="s">
        <v>160</v>
      </c>
      <c r="B1" s="95"/>
      <c r="C1" s="95"/>
      <c r="D1" s="95"/>
      <c r="E1" s="95"/>
      <c r="F1" s="95"/>
      <c r="G1" s="95"/>
      <c r="H1" s="95"/>
      <c r="I1" s="95"/>
      <c r="J1" s="95"/>
      <c r="K1" s="95"/>
      <c r="L1" s="95"/>
    </row>
    <row r="2" spans="1:12" ht="21" x14ac:dyDescent="0.4">
      <c r="A2" s="96" t="s">
        <v>0</v>
      </c>
      <c r="B2" s="96"/>
      <c r="C2" s="96"/>
      <c r="D2" s="96"/>
      <c r="E2" s="96"/>
      <c r="F2" s="96"/>
      <c r="G2" s="96"/>
      <c r="H2" s="96"/>
      <c r="I2" s="96"/>
      <c r="J2" s="96"/>
      <c r="K2" s="96"/>
      <c r="L2" s="96"/>
    </row>
    <row r="3" spans="1:12" ht="18" x14ac:dyDescent="0.35">
      <c r="A3" s="97" t="s">
        <v>190</v>
      </c>
      <c r="B3" s="97"/>
      <c r="C3" s="97"/>
      <c r="D3" s="97"/>
      <c r="E3" s="97"/>
      <c r="F3" s="97"/>
      <c r="G3" s="97"/>
      <c r="H3" s="97"/>
      <c r="I3" s="97"/>
      <c r="J3" s="97"/>
      <c r="K3" s="97"/>
      <c r="L3" s="97"/>
    </row>
    <row r="4" spans="1:12" x14ac:dyDescent="0.3">
      <c r="H4" s="22" t="s">
        <v>55</v>
      </c>
      <c r="I4" s="22" t="s">
        <v>53</v>
      </c>
      <c r="J4" s="22" t="s">
        <v>54</v>
      </c>
      <c r="K4" s="22" t="s">
        <v>131</v>
      </c>
      <c r="L4" s="22" t="s">
        <v>56</v>
      </c>
    </row>
    <row r="5" spans="1:12" ht="21" x14ac:dyDescent="0.4">
      <c r="A5" s="1" t="s">
        <v>52</v>
      </c>
      <c r="G5" s="2" t="s">
        <v>18</v>
      </c>
      <c r="H5" s="26">
        <v>19</v>
      </c>
      <c r="I5" s="26">
        <v>135</v>
      </c>
      <c r="J5" s="26">
        <v>1</v>
      </c>
      <c r="K5" s="26">
        <v>6</v>
      </c>
      <c r="L5" s="23">
        <f>SUM(H5:K5)</f>
        <v>161</v>
      </c>
    </row>
    <row r="6" spans="1:12" x14ac:dyDescent="0.3">
      <c r="G6" s="2" t="s">
        <v>19</v>
      </c>
      <c r="H6" s="26">
        <v>11.6</v>
      </c>
      <c r="I6" s="26">
        <v>69.599999999999994</v>
      </c>
      <c r="J6" s="26">
        <v>0.3</v>
      </c>
      <c r="K6" s="26">
        <v>2.6</v>
      </c>
      <c r="L6" s="23">
        <f>SUM(H6:K6)</f>
        <v>84.09999999999998</v>
      </c>
    </row>
    <row r="7" spans="1:12" ht="5.0999999999999996" customHeight="1" x14ac:dyDescent="0.3">
      <c r="L7" s="2"/>
    </row>
    <row r="8" spans="1:12" ht="60" customHeight="1" x14ac:dyDescent="0.3">
      <c r="A8" s="3" t="s">
        <v>2</v>
      </c>
      <c r="B8" s="4" t="s">
        <v>3</v>
      </c>
      <c r="C8" s="4" t="s">
        <v>90</v>
      </c>
      <c r="D8" s="4" t="s">
        <v>4</v>
      </c>
      <c r="E8" s="4" t="s">
        <v>5</v>
      </c>
      <c r="F8" s="4" t="s">
        <v>16</v>
      </c>
      <c r="G8" s="4" t="s">
        <v>6</v>
      </c>
      <c r="H8" s="4" t="s">
        <v>7</v>
      </c>
      <c r="I8" s="4" t="s">
        <v>17</v>
      </c>
      <c r="J8" s="4" t="s">
        <v>8</v>
      </c>
      <c r="K8" s="4" t="s">
        <v>9</v>
      </c>
      <c r="L8" s="4" t="s">
        <v>10</v>
      </c>
    </row>
    <row r="9" spans="1:12" x14ac:dyDescent="0.3">
      <c r="A9" s="3" t="s">
        <v>57</v>
      </c>
      <c r="B9" s="5">
        <v>0.1</v>
      </c>
      <c r="C9" s="6">
        <v>40644</v>
      </c>
      <c r="D9" s="5">
        <v>0.86</v>
      </c>
      <c r="E9" s="7" t="s">
        <v>26</v>
      </c>
      <c r="F9" s="19" t="s">
        <v>26</v>
      </c>
      <c r="G9" s="5">
        <v>0.59</v>
      </c>
      <c r="H9" s="5">
        <v>0.82</v>
      </c>
      <c r="I9" s="19">
        <v>11</v>
      </c>
      <c r="J9" s="8">
        <v>1.51</v>
      </c>
      <c r="K9" s="65">
        <f>B45/L6</f>
        <v>1151.532223543401</v>
      </c>
      <c r="L9" s="65">
        <f>B45/I9</f>
        <v>8803.9872727272723</v>
      </c>
    </row>
    <row r="10" spans="1:12" x14ac:dyDescent="0.3">
      <c r="A10" s="12" t="s">
        <v>13</v>
      </c>
      <c r="B10" s="13">
        <v>0.01</v>
      </c>
      <c r="C10" s="14">
        <v>30763</v>
      </c>
      <c r="D10" s="13">
        <v>0.74</v>
      </c>
      <c r="E10" s="10"/>
      <c r="F10" s="10"/>
      <c r="G10" s="13">
        <v>0.73</v>
      </c>
      <c r="H10" s="13">
        <v>0.85</v>
      </c>
      <c r="I10" s="10"/>
      <c r="J10" s="15">
        <v>1.48</v>
      </c>
      <c r="K10" s="65">
        <v>7144</v>
      </c>
      <c r="L10" s="65">
        <v>30340</v>
      </c>
    </row>
    <row r="33" spans="1:12" x14ac:dyDescent="0.3">
      <c r="G33" s="16"/>
    </row>
    <row r="35" spans="1:12" x14ac:dyDescent="0.3">
      <c r="A35" s="17" t="s">
        <v>14</v>
      </c>
    </row>
    <row r="36" spans="1:12" x14ac:dyDescent="0.3">
      <c r="A36" s="94" t="s">
        <v>204</v>
      </c>
      <c r="B36" s="94"/>
      <c r="C36" s="94"/>
      <c r="D36" s="94"/>
      <c r="E36" s="94"/>
      <c r="F36" s="94"/>
      <c r="G36" s="94"/>
      <c r="H36" s="94"/>
      <c r="I36" s="94"/>
      <c r="J36" s="94"/>
      <c r="K36" s="94"/>
      <c r="L36" s="94"/>
    </row>
    <row r="37" spans="1:12" x14ac:dyDescent="0.3">
      <c r="A37" s="94" t="s">
        <v>166</v>
      </c>
      <c r="B37" s="94"/>
      <c r="C37" s="94"/>
      <c r="D37" s="94"/>
      <c r="E37" s="94"/>
      <c r="F37" s="94"/>
      <c r="G37" s="94"/>
      <c r="H37" s="94"/>
      <c r="I37" s="94"/>
      <c r="J37" s="94"/>
      <c r="K37" s="94"/>
      <c r="L37" s="94"/>
    </row>
    <row r="38" spans="1:12" x14ac:dyDescent="0.3">
      <c r="A38" s="94" t="s">
        <v>206</v>
      </c>
      <c r="B38" s="94"/>
      <c r="C38" s="94"/>
      <c r="D38" s="94"/>
      <c r="E38" s="94"/>
      <c r="F38" s="94"/>
      <c r="G38" s="94"/>
      <c r="H38" s="94"/>
      <c r="I38" s="94"/>
      <c r="J38" s="94"/>
      <c r="K38" s="94"/>
      <c r="L38" s="94"/>
    </row>
    <row r="39" spans="1:12" x14ac:dyDescent="0.3">
      <c r="A39" s="94" t="s">
        <v>205</v>
      </c>
      <c r="B39" s="94"/>
      <c r="C39" s="94"/>
      <c r="D39" s="94"/>
      <c r="E39" s="94"/>
      <c r="F39" s="94"/>
      <c r="G39" s="94"/>
      <c r="H39" s="94"/>
      <c r="I39" s="94"/>
      <c r="J39" s="94"/>
      <c r="K39" s="94"/>
      <c r="L39" s="94"/>
    </row>
    <row r="40" spans="1:12" x14ac:dyDescent="0.3">
      <c r="A40" s="94"/>
      <c r="B40" s="94"/>
      <c r="C40" s="94"/>
      <c r="D40" s="94"/>
      <c r="E40" s="94"/>
      <c r="F40" s="94"/>
      <c r="G40" s="94"/>
      <c r="H40" s="94"/>
      <c r="I40" s="94"/>
      <c r="J40" s="94"/>
      <c r="K40" s="94"/>
      <c r="L40" s="94"/>
    </row>
    <row r="41" spans="1:12" x14ac:dyDescent="0.3">
      <c r="A41" s="99"/>
      <c r="B41" s="99"/>
      <c r="C41" s="99"/>
      <c r="D41" s="99"/>
      <c r="E41" s="99"/>
      <c r="F41" s="99"/>
      <c r="G41" s="99"/>
      <c r="H41" s="99"/>
      <c r="I41" s="99"/>
      <c r="J41" s="99"/>
      <c r="K41" s="99"/>
      <c r="L41" s="99"/>
    </row>
    <row r="42" spans="1:12" x14ac:dyDescent="0.3">
      <c r="A42" s="18"/>
    </row>
    <row r="45" spans="1:12" x14ac:dyDescent="0.3">
      <c r="A45" s="42" t="s">
        <v>117</v>
      </c>
      <c r="B45" s="79">
        <v>96843.86</v>
      </c>
    </row>
  </sheetData>
  <mergeCells count="9">
    <mergeCell ref="A41:L41"/>
    <mergeCell ref="A36:L36"/>
    <mergeCell ref="A1:L1"/>
    <mergeCell ref="A2:L2"/>
    <mergeCell ref="A3:L3"/>
    <mergeCell ref="A37:L37"/>
    <mergeCell ref="A39:L39"/>
    <mergeCell ref="A40:L40"/>
    <mergeCell ref="A38:L38"/>
  </mergeCells>
  <printOptions horizontalCentered="1"/>
  <pageMargins left="0.7" right="0.7" top="0.75" bottom="0.75" header="0.3" footer="0.3"/>
  <pageSetup scale="76" orientation="landscape" horizontalDpi="300" verticalDpi="300" r:id="rId1"/>
  <headerFooter>
    <oddFooter>&amp;LGreat Falls College&amp;CProgram Snapshot&amp;RInstitutional Research</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45"/>
  <sheetViews>
    <sheetView topLeftCell="A22" zoomScaleNormal="100" workbookViewId="0">
      <selection activeCell="A40" sqref="A40:L40"/>
    </sheetView>
  </sheetViews>
  <sheetFormatPr defaultRowHeight="14.4" x14ac:dyDescent="0.3"/>
  <cols>
    <col min="1" max="1" width="21.44140625" customWidth="1"/>
    <col min="2" max="12" width="10.6640625" customWidth="1"/>
    <col min="13" max="13" width="12.5546875" customWidth="1"/>
  </cols>
  <sheetData>
    <row r="1" spans="1:12" ht="25.8" x14ac:dyDescent="0.5">
      <c r="A1" s="95" t="s">
        <v>160</v>
      </c>
      <c r="B1" s="95"/>
      <c r="C1" s="95"/>
      <c r="D1" s="95"/>
      <c r="E1" s="95"/>
      <c r="F1" s="95"/>
      <c r="G1" s="95"/>
      <c r="H1" s="95"/>
      <c r="I1" s="95"/>
      <c r="J1" s="95"/>
      <c r="K1" s="95"/>
      <c r="L1" s="95"/>
    </row>
    <row r="2" spans="1:12" ht="21" x14ac:dyDescent="0.4">
      <c r="A2" s="96" t="s">
        <v>0</v>
      </c>
      <c r="B2" s="96"/>
      <c r="C2" s="96"/>
      <c r="D2" s="96"/>
      <c r="E2" s="96"/>
      <c r="F2" s="96"/>
      <c r="G2" s="96"/>
      <c r="H2" s="96"/>
      <c r="I2" s="96"/>
      <c r="J2" s="96"/>
      <c r="K2" s="96"/>
      <c r="L2" s="96"/>
    </row>
    <row r="3" spans="1:12" ht="18" x14ac:dyDescent="0.35">
      <c r="A3" s="97" t="s">
        <v>190</v>
      </c>
      <c r="B3" s="97"/>
      <c r="C3" s="97"/>
      <c r="D3" s="97"/>
      <c r="E3" s="97"/>
      <c r="F3" s="97"/>
      <c r="G3" s="97"/>
      <c r="H3" s="97"/>
      <c r="I3" s="97"/>
      <c r="J3" s="97"/>
      <c r="K3" s="97"/>
      <c r="L3" s="97"/>
    </row>
    <row r="5" spans="1:12" ht="21" x14ac:dyDescent="0.4">
      <c r="A5" s="1" t="s">
        <v>28</v>
      </c>
      <c r="F5" s="2" t="s">
        <v>18</v>
      </c>
      <c r="G5" s="20">
        <v>13</v>
      </c>
      <c r="K5" s="2"/>
      <c r="L5" s="20"/>
    </row>
    <row r="6" spans="1:12" x14ac:dyDescent="0.3">
      <c r="F6" s="2" t="s">
        <v>19</v>
      </c>
      <c r="G6" s="20">
        <v>8.8000000000000007</v>
      </c>
      <c r="K6" s="2"/>
      <c r="L6" s="20"/>
    </row>
    <row r="7" spans="1:12" ht="5.0999999999999996" customHeight="1" x14ac:dyDescent="0.3">
      <c r="L7" s="2"/>
    </row>
    <row r="8" spans="1:12" ht="60" customHeight="1" x14ac:dyDescent="0.3">
      <c r="A8" s="3" t="s">
        <v>2</v>
      </c>
      <c r="B8" s="4" t="s">
        <v>3</v>
      </c>
      <c r="C8" s="4" t="s">
        <v>90</v>
      </c>
      <c r="D8" s="4" t="s">
        <v>4</v>
      </c>
      <c r="E8" s="4" t="s">
        <v>5</v>
      </c>
      <c r="F8" s="4" t="s">
        <v>16</v>
      </c>
      <c r="G8" s="4" t="s">
        <v>6</v>
      </c>
      <c r="H8" s="4" t="s">
        <v>7</v>
      </c>
      <c r="I8" s="4" t="s">
        <v>17</v>
      </c>
      <c r="J8" s="4" t="s">
        <v>8</v>
      </c>
      <c r="K8" s="4" t="s">
        <v>9</v>
      </c>
      <c r="L8" s="4" t="s">
        <v>10</v>
      </c>
    </row>
    <row r="9" spans="1:12" x14ac:dyDescent="0.3">
      <c r="A9" s="3" t="s">
        <v>29</v>
      </c>
      <c r="B9" s="5">
        <v>0.26</v>
      </c>
      <c r="C9" s="6">
        <v>36585</v>
      </c>
      <c r="D9" s="5">
        <v>0.5</v>
      </c>
      <c r="E9" s="7" t="s">
        <v>26</v>
      </c>
      <c r="F9" s="19">
        <v>20</v>
      </c>
      <c r="G9" s="5">
        <v>0.42</v>
      </c>
      <c r="H9" s="5">
        <v>0.59</v>
      </c>
      <c r="I9" s="19">
        <v>4</v>
      </c>
      <c r="J9" s="8">
        <v>1.28</v>
      </c>
      <c r="K9" s="65">
        <f>B45/G6</f>
        <v>9692.7943181818173</v>
      </c>
      <c r="L9" s="65">
        <f>B45/I9</f>
        <v>21324.147499999999</v>
      </c>
    </row>
    <row r="10" spans="1:12" x14ac:dyDescent="0.3">
      <c r="A10" s="12" t="s">
        <v>13</v>
      </c>
      <c r="B10" s="13">
        <v>0.01</v>
      </c>
      <c r="C10" s="14">
        <v>30763</v>
      </c>
      <c r="D10" s="13">
        <v>0.74</v>
      </c>
      <c r="E10" s="10"/>
      <c r="F10" s="10"/>
      <c r="G10" s="13">
        <v>0.73</v>
      </c>
      <c r="H10" s="13">
        <v>0.85</v>
      </c>
      <c r="I10" s="10"/>
      <c r="J10" s="15">
        <v>1.48</v>
      </c>
      <c r="K10" s="65">
        <v>7144</v>
      </c>
      <c r="L10" s="65">
        <v>30340</v>
      </c>
    </row>
    <row r="33" spans="1:12" x14ac:dyDescent="0.3">
      <c r="G33" s="16"/>
    </row>
    <row r="35" spans="1:12" x14ac:dyDescent="0.3">
      <c r="A35" s="17" t="s">
        <v>14</v>
      </c>
    </row>
    <row r="36" spans="1:12" x14ac:dyDescent="0.3">
      <c r="A36" s="94" t="s">
        <v>167</v>
      </c>
      <c r="B36" s="94"/>
      <c r="C36" s="94"/>
      <c r="D36" s="94"/>
      <c r="E36" s="94"/>
      <c r="F36" s="94"/>
      <c r="G36" s="94"/>
      <c r="H36" s="94"/>
      <c r="I36" s="94"/>
      <c r="J36" s="94"/>
      <c r="K36" s="94"/>
      <c r="L36" s="94"/>
    </row>
    <row r="37" spans="1:12" x14ac:dyDescent="0.3">
      <c r="A37" s="94" t="s">
        <v>207</v>
      </c>
      <c r="B37" s="94"/>
      <c r="C37" s="94"/>
      <c r="D37" s="94"/>
      <c r="E37" s="94"/>
      <c r="F37" s="94"/>
      <c r="G37" s="94"/>
      <c r="H37" s="94"/>
      <c r="I37" s="94"/>
      <c r="J37" s="94"/>
      <c r="K37" s="94"/>
      <c r="L37" s="94"/>
    </row>
    <row r="38" spans="1:12" x14ac:dyDescent="0.3">
      <c r="A38" s="94" t="s">
        <v>208</v>
      </c>
      <c r="B38" s="94"/>
      <c r="C38" s="94"/>
      <c r="D38" s="94"/>
      <c r="E38" s="94"/>
      <c r="F38" s="94"/>
      <c r="G38" s="94"/>
      <c r="H38" s="94"/>
      <c r="I38" s="94"/>
      <c r="J38" s="94"/>
      <c r="K38" s="94"/>
      <c r="L38" s="94"/>
    </row>
    <row r="39" spans="1:12" x14ac:dyDescent="0.3">
      <c r="A39" s="94" t="s">
        <v>209</v>
      </c>
      <c r="B39" s="94"/>
      <c r="C39" s="94"/>
      <c r="D39" s="94"/>
      <c r="E39" s="94"/>
      <c r="F39" s="94"/>
      <c r="G39" s="94"/>
      <c r="H39" s="94"/>
      <c r="I39" s="94"/>
      <c r="J39" s="94"/>
      <c r="K39" s="94"/>
      <c r="L39" s="94"/>
    </row>
    <row r="40" spans="1:12" x14ac:dyDescent="0.3">
      <c r="A40" s="94"/>
      <c r="B40" s="94"/>
      <c r="C40" s="94"/>
      <c r="D40" s="94"/>
      <c r="E40" s="94"/>
      <c r="F40" s="94"/>
      <c r="G40" s="94"/>
      <c r="H40" s="94"/>
      <c r="I40" s="94"/>
      <c r="J40" s="94"/>
      <c r="K40" s="94"/>
      <c r="L40" s="94"/>
    </row>
    <row r="41" spans="1:12" x14ac:dyDescent="0.3">
      <c r="A41" s="18"/>
    </row>
    <row r="45" spans="1:12" x14ac:dyDescent="0.3">
      <c r="A45" s="42" t="s">
        <v>117</v>
      </c>
      <c r="B45" s="67">
        <v>85296.59</v>
      </c>
    </row>
  </sheetData>
  <mergeCells count="8">
    <mergeCell ref="A38:L38"/>
    <mergeCell ref="A40:L40"/>
    <mergeCell ref="A1:L1"/>
    <mergeCell ref="A2:L2"/>
    <mergeCell ref="A3:L3"/>
    <mergeCell ref="A36:L36"/>
    <mergeCell ref="A37:L37"/>
    <mergeCell ref="A39:L39"/>
  </mergeCells>
  <printOptions horizontalCentered="1"/>
  <pageMargins left="0.7" right="0.7" top="0.75" bottom="0.75" header="0.3" footer="0.3"/>
  <pageSetup scale="76" orientation="landscape" horizontalDpi="300" verticalDpi="300" r:id="rId1"/>
  <headerFooter>
    <oddFooter>&amp;LGreat Falls College&amp;CProgram Snapshot&amp;RInstitutional Research</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46"/>
  <sheetViews>
    <sheetView topLeftCell="A22" zoomScaleNormal="100" workbookViewId="0">
      <selection activeCell="E43" sqref="E43"/>
    </sheetView>
  </sheetViews>
  <sheetFormatPr defaultRowHeight="14.4" x14ac:dyDescent="0.3"/>
  <cols>
    <col min="1" max="1" width="21.44140625" customWidth="1"/>
    <col min="2" max="12" width="10.6640625" customWidth="1"/>
  </cols>
  <sheetData>
    <row r="1" spans="1:13" ht="25.8" x14ac:dyDescent="0.5">
      <c r="A1" s="95" t="s">
        <v>160</v>
      </c>
      <c r="B1" s="95"/>
      <c r="C1" s="95"/>
      <c r="D1" s="95"/>
      <c r="E1" s="95"/>
      <c r="F1" s="95"/>
      <c r="G1" s="95"/>
      <c r="H1" s="95"/>
      <c r="I1" s="95"/>
      <c r="J1" s="95"/>
      <c r="K1" s="95"/>
      <c r="L1" s="95"/>
      <c r="M1" s="16"/>
    </row>
    <row r="2" spans="1:13" ht="21" x14ac:dyDescent="0.4">
      <c r="A2" s="96" t="s">
        <v>0</v>
      </c>
      <c r="B2" s="96"/>
      <c r="C2" s="96"/>
      <c r="D2" s="96"/>
      <c r="E2" s="96"/>
      <c r="F2" s="96"/>
      <c r="G2" s="96"/>
      <c r="H2" s="96"/>
      <c r="I2" s="96"/>
      <c r="J2" s="96"/>
      <c r="K2" s="96"/>
      <c r="L2" s="96"/>
    </row>
    <row r="3" spans="1:13" ht="18" x14ac:dyDescent="0.35">
      <c r="A3" s="97" t="s">
        <v>190</v>
      </c>
      <c r="B3" s="97"/>
      <c r="C3" s="97"/>
      <c r="D3" s="97"/>
      <c r="E3" s="97"/>
      <c r="F3" s="97"/>
      <c r="G3" s="97"/>
      <c r="H3" s="97"/>
      <c r="I3" s="97"/>
      <c r="J3" s="97"/>
      <c r="K3" s="97"/>
      <c r="L3" s="97"/>
    </row>
    <row r="4" spans="1:13" ht="21" x14ac:dyDescent="0.4">
      <c r="A4" s="1" t="s">
        <v>126</v>
      </c>
      <c r="G4" s="22" t="s">
        <v>61</v>
      </c>
      <c r="H4" s="22" t="s">
        <v>62</v>
      </c>
      <c r="I4" s="22" t="s">
        <v>58</v>
      </c>
      <c r="J4" s="22" t="s">
        <v>59</v>
      </c>
      <c r="K4" s="22" t="s">
        <v>60</v>
      </c>
      <c r="L4" s="22" t="s">
        <v>56</v>
      </c>
    </row>
    <row r="5" spans="1:13" x14ac:dyDescent="0.3">
      <c r="F5" s="2" t="s">
        <v>18</v>
      </c>
      <c r="G5" s="25">
        <v>3</v>
      </c>
      <c r="H5" s="25">
        <v>18</v>
      </c>
      <c r="I5" s="25">
        <v>1</v>
      </c>
      <c r="J5" s="25">
        <v>1</v>
      </c>
      <c r="K5" s="25">
        <v>38</v>
      </c>
      <c r="L5" s="23">
        <f>SUM(G5:K5)</f>
        <v>61</v>
      </c>
    </row>
    <row r="6" spans="1:13" x14ac:dyDescent="0.3">
      <c r="F6" s="2" t="s">
        <v>19</v>
      </c>
      <c r="G6" s="25">
        <v>1.7</v>
      </c>
      <c r="H6" s="25">
        <v>10.3</v>
      </c>
      <c r="I6" s="25">
        <v>0.2</v>
      </c>
      <c r="J6" s="25">
        <v>0.9</v>
      </c>
      <c r="K6" s="25">
        <v>25.3</v>
      </c>
      <c r="L6" s="23">
        <f>SUM(G6:K6)</f>
        <v>38.4</v>
      </c>
    </row>
    <row r="7" spans="1:13" ht="5.0999999999999996" customHeight="1" x14ac:dyDescent="0.3">
      <c r="L7" s="2"/>
    </row>
    <row r="8" spans="1:13" ht="60" customHeight="1" x14ac:dyDescent="0.3">
      <c r="A8" s="3" t="s">
        <v>2</v>
      </c>
      <c r="B8" s="4" t="s">
        <v>3</v>
      </c>
      <c r="C8" s="4" t="s">
        <v>90</v>
      </c>
      <c r="D8" s="4" t="s">
        <v>4</v>
      </c>
      <c r="E8" s="4" t="s">
        <v>5</v>
      </c>
      <c r="F8" s="4" t="s">
        <v>16</v>
      </c>
      <c r="G8" s="4" t="s">
        <v>6</v>
      </c>
      <c r="H8" s="4" t="s">
        <v>7</v>
      </c>
      <c r="I8" s="4" t="s">
        <v>17</v>
      </c>
      <c r="J8" s="4" t="s">
        <v>8</v>
      </c>
      <c r="K8" s="4" t="s">
        <v>9</v>
      </c>
      <c r="L8" s="4" t="s">
        <v>10</v>
      </c>
    </row>
    <row r="9" spans="1:13" x14ac:dyDescent="0.3">
      <c r="A9" s="3" t="s">
        <v>127</v>
      </c>
      <c r="B9" s="5">
        <v>0.15</v>
      </c>
      <c r="C9" s="6">
        <v>48030</v>
      </c>
      <c r="D9" s="5">
        <v>0.83</v>
      </c>
      <c r="E9" s="7" t="s">
        <v>26</v>
      </c>
      <c r="F9" s="19" t="s">
        <v>26</v>
      </c>
      <c r="G9" s="5">
        <v>0.56999999999999995</v>
      </c>
      <c r="H9" s="5">
        <v>0.78</v>
      </c>
      <c r="I9" s="19">
        <v>26</v>
      </c>
      <c r="J9" s="8">
        <v>1.46</v>
      </c>
      <c r="K9" s="65">
        <f>B46/L6</f>
        <v>4927.01171875</v>
      </c>
      <c r="L9" s="65">
        <f>B46/I9</f>
        <v>7276.8173076923076</v>
      </c>
    </row>
    <row r="10" spans="1:13" x14ac:dyDescent="0.3">
      <c r="A10" s="12" t="s">
        <v>13</v>
      </c>
      <c r="B10" s="13">
        <v>0.01</v>
      </c>
      <c r="C10" s="14">
        <v>30763</v>
      </c>
      <c r="D10" s="13">
        <v>0.74</v>
      </c>
      <c r="E10" s="10"/>
      <c r="F10" s="10"/>
      <c r="G10" s="13">
        <v>0.73</v>
      </c>
      <c r="H10" s="13">
        <v>0.85</v>
      </c>
      <c r="I10" s="10"/>
      <c r="J10" s="15">
        <v>1.48</v>
      </c>
      <c r="K10" s="65">
        <v>7144</v>
      </c>
      <c r="L10" s="65">
        <v>30340</v>
      </c>
    </row>
    <row r="33" spans="1:12" x14ac:dyDescent="0.3">
      <c r="G33" s="16"/>
    </row>
    <row r="35" spans="1:12" x14ac:dyDescent="0.3">
      <c r="A35" s="17" t="s">
        <v>14</v>
      </c>
    </row>
    <row r="36" spans="1:12" x14ac:dyDescent="0.3">
      <c r="A36" s="94" t="s">
        <v>168</v>
      </c>
      <c r="B36" s="94"/>
      <c r="C36" s="94"/>
      <c r="D36" s="94"/>
      <c r="E36" s="94"/>
      <c r="F36" s="94"/>
      <c r="G36" s="94"/>
      <c r="H36" s="94"/>
      <c r="I36" s="94"/>
      <c r="J36" s="94"/>
      <c r="K36" s="94"/>
      <c r="L36" s="94"/>
    </row>
    <row r="37" spans="1:12" x14ac:dyDescent="0.3">
      <c r="A37" s="94" t="s">
        <v>211</v>
      </c>
      <c r="B37" s="94"/>
      <c r="C37" s="94"/>
      <c r="D37" s="94"/>
      <c r="E37" s="94"/>
      <c r="F37" s="94"/>
      <c r="G37" s="94"/>
      <c r="H37" s="94"/>
      <c r="I37" s="94"/>
      <c r="J37" s="94"/>
      <c r="K37" s="94"/>
      <c r="L37" s="94"/>
    </row>
    <row r="38" spans="1:12" x14ac:dyDescent="0.3">
      <c r="A38" s="94" t="s">
        <v>210</v>
      </c>
      <c r="B38" s="94"/>
      <c r="C38" s="94"/>
      <c r="D38" s="94"/>
      <c r="E38" s="94"/>
      <c r="F38" s="94"/>
      <c r="G38" s="94"/>
      <c r="H38" s="94"/>
      <c r="I38" s="94"/>
      <c r="J38" s="94"/>
      <c r="K38" s="94"/>
      <c r="L38" s="94"/>
    </row>
    <row r="39" spans="1:12" x14ac:dyDescent="0.3">
      <c r="A39" s="94" t="s">
        <v>212</v>
      </c>
      <c r="B39" s="94"/>
      <c r="C39" s="94"/>
      <c r="D39" s="94"/>
      <c r="E39" s="94"/>
      <c r="F39" s="94"/>
      <c r="G39" s="94"/>
      <c r="H39" s="94"/>
      <c r="I39" s="94"/>
      <c r="J39" s="94"/>
      <c r="K39" s="94"/>
      <c r="L39" s="94"/>
    </row>
    <row r="40" spans="1:12" x14ac:dyDescent="0.3">
      <c r="A40" s="94" t="s">
        <v>213</v>
      </c>
      <c r="B40" s="94"/>
      <c r="C40" s="94"/>
      <c r="D40" s="94"/>
      <c r="E40" s="94"/>
      <c r="F40" s="94"/>
      <c r="G40" s="94"/>
      <c r="H40" s="94"/>
      <c r="I40" s="94"/>
      <c r="J40" s="94"/>
      <c r="K40" s="94"/>
      <c r="L40" s="94"/>
    </row>
    <row r="41" spans="1:12" x14ac:dyDescent="0.3">
      <c r="A41" s="94"/>
      <c r="B41" s="94"/>
      <c r="C41" s="94"/>
      <c r="D41" s="94"/>
      <c r="E41" s="94"/>
      <c r="F41" s="94"/>
      <c r="G41" s="94"/>
      <c r="H41" s="94"/>
      <c r="I41" s="94"/>
      <c r="J41" s="94"/>
      <c r="K41" s="94"/>
      <c r="L41" s="94"/>
    </row>
    <row r="42" spans="1:12" x14ac:dyDescent="0.3">
      <c r="A42" s="18"/>
    </row>
    <row r="46" spans="1:12" x14ac:dyDescent="0.3">
      <c r="A46" t="s">
        <v>117</v>
      </c>
      <c r="B46" s="68">
        <v>189197.25</v>
      </c>
    </row>
  </sheetData>
  <mergeCells count="9">
    <mergeCell ref="A40:L40"/>
    <mergeCell ref="A41:L41"/>
    <mergeCell ref="A1:L1"/>
    <mergeCell ref="A2:L2"/>
    <mergeCell ref="A3:L3"/>
    <mergeCell ref="A36:L36"/>
    <mergeCell ref="A38:L38"/>
    <mergeCell ref="A39:L39"/>
    <mergeCell ref="A37:L37"/>
  </mergeCells>
  <printOptions horizontalCentered="1"/>
  <pageMargins left="0.7" right="0.7" top="0.75" bottom="0.75" header="0.3" footer="0.3"/>
  <pageSetup scale="76" orientation="landscape" horizontalDpi="300" verticalDpi="300" r:id="rId1"/>
  <headerFooter>
    <oddFooter>&amp;LGreat Falls College&amp;CProgram Snapshot&amp;RInstitutional Research</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2"/>
  <sheetViews>
    <sheetView topLeftCell="A22" zoomScaleNormal="100" workbookViewId="0">
      <selection activeCell="A42" sqref="A42:XFD42"/>
    </sheetView>
  </sheetViews>
  <sheetFormatPr defaultRowHeight="14.4" x14ac:dyDescent="0.3"/>
  <cols>
    <col min="1" max="1" width="21.44140625" customWidth="1"/>
    <col min="2" max="12" width="10.6640625" customWidth="1"/>
  </cols>
  <sheetData>
    <row r="1" spans="1:12" ht="25.8" x14ac:dyDescent="0.5">
      <c r="A1" s="95" t="s">
        <v>160</v>
      </c>
      <c r="B1" s="95"/>
      <c r="C1" s="95"/>
      <c r="D1" s="95"/>
      <c r="E1" s="95"/>
      <c r="F1" s="95"/>
      <c r="G1" s="95"/>
      <c r="H1" s="95"/>
      <c r="I1" s="95"/>
      <c r="J1" s="95"/>
      <c r="K1" s="95"/>
      <c r="L1" s="95"/>
    </row>
    <row r="2" spans="1:12" ht="21" x14ac:dyDescent="0.4">
      <c r="A2" s="96" t="s">
        <v>0</v>
      </c>
      <c r="B2" s="96"/>
      <c r="C2" s="96"/>
      <c r="D2" s="96"/>
      <c r="E2" s="96"/>
      <c r="F2" s="96"/>
      <c r="G2" s="96"/>
      <c r="H2" s="96"/>
      <c r="I2" s="96"/>
      <c r="J2" s="96"/>
      <c r="K2" s="96"/>
      <c r="L2" s="96"/>
    </row>
    <row r="3" spans="1:12" ht="18" x14ac:dyDescent="0.35">
      <c r="A3" s="97" t="s">
        <v>190</v>
      </c>
      <c r="B3" s="97"/>
      <c r="C3" s="97"/>
      <c r="D3" s="97"/>
      <c r="E3" s="97"/>
      <c r="F3" s="97"/>
      <c r="G3" s="97"/>
      <c r="H3" s="97"/>
      <c r="I3" s="97"/>
      <c r="J3" s="97"/>
      <c r="K3" s="97"/>
      <c r="L3" s="97"/>
    </row>
    <row r="5" spans="1:12" ht="21" x14ac:dyDescent="0.4">
      <c r="A5" s="1" t="s">
        <v>30</v>
      </c>
      <c r="F5" s="2" t="s">
        <v>18</v>
      </c>
      <c r="G5" s="20">
        <v>24</v>
      </c>
      <c r="K5" s="2" t="s">
        <v>20</v>
      </c>
      <c r="L5" s="20">
        <v>10</v>
      </c>
    </row>
    <row r="6" spans="1:12" x14ac:dyDescent="0.3">
      <c r="F6" s="2" t="s">
        <v>19</v>
      </c>
      <c r="G6" s="20">
        <v>14.8</v>
      </c>
      <c r="K6" s="2" t="s">
        <v>21</v>
      </c>
      <c r="L6" s="20">
        <v>3.4</v>
      </c>
    </row>
    <row r="7" spans="1:12" ht="5.0999999999999996" customHeight="1" x14ac:dyDescent="0.3">
      <c r="L7" s="2"/>
    </row>
    <row r="8" spans="1:12" ht="60" customHeight="1" x14ac:dyDescent="0.3">
      <c r="A8" s="3" t="s">
        <v>2</v>
      </c>
      <c r="B8" s="4" t="s">
        <v>3</v>
      </c>
      <c r="C8" s="4" t="s">
        <v>90</v>
      </c>
      <c r="D8" s="4" t="s">
        <v>4</v>
      </c>
      <c r="E8" s="4" t="s">
        <v>5</v>
      </c>
      <c r="F8" s="4" t="s">
        <v>16</v>
      </c>
      <c r="G8" s="4" t="s">
        <v>6</v>
      </c>
      <c r="H8" s="4" t="s">
        <v>7</v>
      </c>
      <c r="I8" s="4" t="s">
        <v>17</v>
      </c>
      <c r="J8" s="4" t="s">
        <v>8</v>
      </c>
      <c r="K8" s="4" t="s">
        <v>9</v>
      </c>
      <c r="L8" s="4" t="s">
        <v>10</v>
      </c>
    </row>
    <row r="9" spans="1:12" x14ac:dyDescent="0.3">
      <c r="A9" s="3" t="s">
        <v>129</v>
      </c>
      <c r="B9" s="5">
        <v>0.3</v>
      </c>
      <c r="C9" s="6">
        <v>31172</v>
      </c>
      <c r="D9" s="5">
        <v>0.86</v>
      </c>
      <c r="E9" s="80">
        <v>25</v>
      </c>
      <c r="F9" s="19">
        <v>18</v>
      </c>
      <c r="G9" s="5">
        <v>0.88</v>
      </c>
      <c r="H9" s="5">
        <v>0.86</v>
      </c>
      <c r="I9" s="19">
        <v>8</v>
      </c>
      <c r="J9" s="8">
        <v>2.0699999999999998</v>
      </c>
      <c r="K9" s="65">
        <f>B52/G6</f>
        <v>9655.9081081081076</v>
      </c>
      <c r="L9" s="65">
        <f>B52/I9</f>
        <v>17863.43</v>
      </c>
    </row>
    <row r="10" spans="1:12" x14ac:dyDescent="0.3">
      <c r="A10" s="9" t="s">
        <v>130</v>
      </c>
      <c r="B10" s="10"/>
      <c r="C10" s="10"/>
      <c r="D10" s="10"/>
      <c r="E10" s="10"/>
      <c r="F10" s="10"/>
      <c r="G10" s="11">
        <v>0</v>
      </c>
      <c r="H10" s="11">
        <v>0.44</v>
      </c>
      <c r="I10" s="10"/>
      <c r="J10" s="10"/>
      <c r="K10" s="66"/>
      <c r="L10" s="66"/>
    </row>
    <row r="11" spans="1:12" x14ac:dyDescent="0.3">
      <c r="A11" s="12" t="s">
        <v>13</v>
      </c>
      <c r="B11" s="13">
        <v>0.01</v>
      </c>
      <c r="C11" s="14">
        <v>30763</v>
      </c>
      <c r="D11" s="13">
        <v>0.74</v>
      </c>
      <c r="E11" s="10"/>
      <c r="F11" s="10"/>
      <c r="G11" s="13">
        <v>0.73</v>
      </c>
      <c r="H11" s="13">
        <v>0.85</v>
      </c>
      <c r="I11" s="10"/>
      <c r="J11" s="15">
        <v>1.48</v>
      </c>
      <c r="K11" s="65">
        <v>7144</v>
      </c>
      <c r="L11" s="65">
        <v>30340</v>
      </c>
    </row>
    <row r="12" spans="1:12" x14ac:dyDescent="0.3">
      <c r="A12" s="12" t="s">
        <v>132</v>
      </c>
      <c r="B12" s="10"/>
      <c r="C12" s="10"/>
      <c r="D12" s="10"/>
      <c r="E12" s="10"/>
      <c r="F12" s="10"/>
      <c r="G12" s="13">
        <v>0.46</v>
      </c>
      <c r="H12" s="13">
        <v>0.67</v>
      </c>
      <c r="I12" s="10"/>
      <c r="J12" s="10"/>
      <c r="K12" s="10"/>
      <c r="L12" s="10"/>
    </row>
    <row r="35" spans="1:12" x14ac:dyDescent="0.3">
      <c r="G35" s="16"/>
    </row>
    <row r="37" spans="1:12" x14ac:dyDescent="0.3">
      <c r="A37" s="17" t="s">
        <v>14</v>
      </c>
    </row>
    <row r="38" spans="1:12" x14ac:dyDescent="0.3">
      <c r="A38" s="94" t="s">
        <v>169</v>
      </c>
      <c r="B38" s="94"/>
      <c r="C38" s="94"/>
      <c r="D38" s="94"/>
      <c r="E38" s="94"/>
      <c r="F38" s="94"/>
      <c r="G38" s="94"/>
      <c r="H38" s="94"/>
      <c r="I38" s="94"/>
      <c r="J38" s="94"/>
      <c r="K38" s="94"/>
      <c r="L38" s="94"/>
    </row>
    <row r="39" spans="1:12" x14ac:dyDescent="0.3">
      <c r="A39" s="94" t="s">
        <v>214</v>
      </c>
      <c r="B39" s="94"/>
      <c r="C39" s="94"/>
      <c r="D39" s="94"/>
      <c r="E39" s="94"/>
      <c r="F39" s="94"/>
      <c r="G39" s="94"/>
      <c r="H39" s="94"/>
      <c r="I39" s="94"/>
      <c r="J39" s="94"/>
      <c r="K39" s="94"/>
      <c r="L39" s="94"/>
    </row>
    <row r="40" spans="1:12" x14ac:dyDescent="0.3">
      <c r="A40" s="94" t="s">
        <v>31</v>
      </c>
      <c r="B40" s="94"/>
      <c r="C40" s="94"/>
      <c r="D40" s="94"/>
      <c r="E40" s="94"/>
      <c r="F40" s="94"/>
      <c r="G40" s="94"/>
      <c r="H40" s="94"/>
      <c r="I40" s="94"/>
      <c r="J40" s="94"/>
      <c r="K40" s="94"/>
      <c r="L40" s="94"/>
    </row>
    <row r="41" spans="1:12" ht="45.75" customHeight="1" x14ac:dyDescent="0.3">
      <c r="A41" s="98" t="s">
        <v>215</v>
      </c>
      <c r="B41" s="98"/>
      <c r="C41" s="98"/>
      <c r="D41" s="98"/>
      <c r="E41" s="98"/>
      <c r="F41" s="98"/>
      <c r="G41" s="98"/>
      <c r="H41" s="98"/>
      <c r="I41" s="98"/>
      <c r="J41" s="98"/>
      <c r="K41" s="98"/>
      <c r="L41" s="98"/>
    </row>
    <row r="42" spans="1:12" ht="30.75" customHeight="1" x14ac:dyDescent="0.3">
      <c r="A42" s="98" t="s">
        <v>228</v>
      </c>
      <c r="B42" s="98"/>
      <c r="C42" s="98"/>
      <c r="D42" s="98"/>
      <c r="E42" s="98"/>
      <c r="F42" s="98"/>
      <c r="G42" s="98"/>
      <c r="H42" s="98"/>
      <c r="I42" s="98"/>
      <c r="J42" s="98"/>
      <c r="K42" s="98"/>
      <c r="L42" s="98"/>
    </row>
    <row r="43" spans="1:12" x14ac:dyDescent="0.3">
      <c r="A43" s="18"/>
    </row>
    <row r="47" spans="1:12" x14ac:dyDescent="0.3">
      <c r="A47" t="s">
        <v>22</v>
      </c>
      <c r="B47" t="s">
        <v>180</v>
      </c>
      <c r="C47" t="s">
        <v>179</v>
      </c>
      <c r="D47" t="s">
        <v>191</v>
      </c>
      <c r="E47" t="s">
        <v>192</v>
      </c>
    </row>
    <row r="48" spans="1:12" x14ac:dyDescent="0.3">
      <c r="A48" t="s">
        <v>23</v>
      </c>
      <c r="B48">
        <v>1</v>
      </c>
      <c r="C48">
        <v>1</v>
      </c>
      <c r="D48">
        <v>0</v>
      </c>
      <c r="E48">
        <v>0</v>
      </c>
    </row>
    <row r="49" spans="1:5" x14ac:dyDescent="0.3">
      <c r="A49" t="s">
        <v>24</v>
      </c>
      <c r="B49">
        <v>0</v>
      </c>
      <c r="C49">
        <v>0</v>
      </c>
      <c r="D49">
        <v>0</v>
      </c>
      <c r="E49">
        <v>0</v>
      </c>
    </row>
    <row r="50" spans="1:5" x14ac:dyDescent="0.3">
      <c r="A50" t="s">
        <v>133</v>
      </c>
      <c r="B50">
        <v>0</v>
      </c>
      <c r="C50">
        <v>0</v>
      </c>
      <c r="D50">
        <v>0</v>
      </c>
      <c r="E50">
        <v>0</v>
      </c>
    </row>
    <row r="52" spans="1:5" x14ac:dyDescent="0.3">
      <c r="A52" s="42" t="s">
        <v>117</v>
      </c>
      <c r="B52" s="67">
        <v>142907.44</v>
      </c>
    </row>
  </sheetData>
  <mergeCells count="8">
    <mergeCell ref="A42:L42"/>
    <mergeCell ref="A41:L41"/>
    <mergeCell ref="A40:L40"/>
    <mergeCell ref="A1:L1"/>
    <mergeCell ref="A2:L2"/>
    <mergeCell ref="A3:L3"/>
    <mergeCell ref="A38:L38"/>
    <mergeCell ref="A39:L39"/>
  </mergeCells>
  <printOptions horizontalCentered="1"/>
  <pageMargins left="0.7" right="0.7" top="0.75" bottom="0.75" header="0.3" footer="0.3"/>
  <pageSetup scale="68" orientation="landscape" horizontalDpi="300" verticalDpi="300" r:id="rId1"/>
  <headerFooter>
    <oddFooter>&amp;LGreat Falls College&amp;CProgram Snapshot&amp;RInstitutional Research</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2"/>
  <sheetViews>
    <sheetView zoomScaleNormal="100" workbookViewId="0">
      <selection activeCell="J46" sqref="J46"/>
    </sheetView>
  </sheetViews>
  <sheetFormatPr defaultRowHeight="14.4" x14ac:dyDescent="0.3"/>
  <cols>
    <col min="1" max="1" width="21.44140625" customWidth="1"/>
    <col min="2" max="12" width="10.6640625" customWidth="1"/>
  </cols>
  <sheetData>
    <row r="1" spans="1:12" ht="25.8" x14ac:dyDescent="0.5">
      <c r="A1" s="95" t="s">
        <v>160</v>
      </c>
      <c r="B1" s="95"/>
      <c r="C1" s="95"/>
      <c r="D1" s="95"/>
      <c r="E1" s="95"/>
      <c r="F1" s="95"/>
      <c r="G1" s="95"/>
      <c r="H1" s="95"/>
      <c r="I1" s="95"/>
      <c r="J1" s="95"/>
      <c r="K1" s="95"/>
      <c r="L1" s="95"/>
    </row>
    <row r="2" spans="1:12" ht="21" x14ac:dyDescent="0.4">
      <c r="A2" s="96" t="s">
        <v>0</v>
      </c>
      <c r="B2" s="96"/>
      <c r="C2" s="96"/>
      <c r="D2" s="96"/>
      <c r="E2" s="96"/>
      <c r="F2" s="96"/>
      <c r="G2" s="96"/>
      <c r="H2" s="96"/>
      <c r="I2" s="96"/>
      <c r="J2" s="96"/>
      <c r="K2" s="96"/>
      <c r="L2" s="96"/>
    </row>
    <row r="3" spans="1:12" ht="18" x14ac:dyDescent="0.35">
      <c r="A3" s="97" t="s">
        <v>190</v>
      </c>
      <c r="B3" s="97"/>
      <c r="C3" s="97"/>
      <c r="D3" s="97"/>
      <c r="E3" s="97"/>
      <c r="F3" s="97"/>
      <c r="G3" s="97"/>
      <c r="H3" s="97"/>
      <c r="I3" s="97"/>
      <c r="J3" s="97"/>
      <c r="K3" s="97"/>
      <c r="L3" s="97"/>
    </row>
    <row r="5" spans="1:12" ht="21" x14ac:dyDescent="0.4">
      <c r="A5" s="1" t="s">
        <v>1</v>
      </c>
      <c r="F5" s="2" t="s">
        <v>18</v>
      </c>
      <c r="G5" s="20">
        <v>32</v>
      </c>
      <c r="K5" s="2" t="s">
        <v>20</v>
      </c>
      <c r="L5" s="20">
        <v>64</v>
      </c>
    </row>
    <row r="6" spans="1:12" x14ac:dyDescent="0.3">
      <c r="F6" s="2" t="s">
        <v>19</v>
      </c>
      <c r="G6" s="20">
        <v>33.6</v>
      </c>
      <c r="K6" s="2" t="s">
        <v>21</v>
      </c>
      <c r="L6" s="20">
        <v>38.5</v>
      </c>
    </row>
    <row r="7" spans="1:12" ht="5.0999999999999996" customHeight="1" x14ac:dyDescent="0.3">
      <c r="L7" s="2"/>
    </row>
    <row r="8" spans="1:12" ht="60" customHeight="1" x14ac:dyDescent="0.3">
      <c r="A8" s="3" t="s">
        <v>2</v>
      </c>
      <c r="B8" s="4" t="s">
        <v>3</v>
      </c>
      <c r="C8" s="4" t="s">
        <v>90</v>
      </c>
      <c r="D8" s="4" t="s">
        <v>4</v>
      </c>
      <c r="E8" s="4" t="s">
        <v>5</v>
      </c>
      <c r="F8" s="4" t="s">
        <v>16</v>
      </c>
      <c r="G8" s="4" t="s">
        <v>6</v>
      </c>
      <c r="H8" s="4" t="s">
        <v>7</v>
      </c>
      <c r="I8" s="4" t="s">
        <v>17</v>
      </c>
      <c r="J8" s="4" t="s">
        <v>8</v>
      </c>
      <c r="K8" s="4" t="s">
        <v>9</v>
      </c>
      <c r="L8" s="4" t="s">
        <v>10</v>
      </c>
    </row>
    <row r="9" spans="1:12" x14ac:dyDescent="0.3">
      <c r="A9" s="3" t="s">
        <v>11</v>
      </c>
      <c r="B9" s="5">
        <v>0.31</v>
      </c>
      <c r="C9" s="6">
        <v>67434</v>
      </c>
      <c r="D9" s="5">
        <v>1</v>
      </c>
      <c r="E9" s="80">
        <v>45</v>
      </c>
      <c r="F9" s="61">
        <v>16</v>
      </c>
      <c r="G9" s="5">
        <v>0.9</v>
      </c>
      <c r="H9" s="5">
        <v>0.99</v>
      </c>
      <c r="I9" s="19">
        <v>16</v>
      </c>
      <c r="J9" s="8">
        <v>1.32</v>
      </c>
      <c r="K9" s="65">
        <f>B52/G6</f>
        <v>10849.758333333333</v>
      </c>
      <c r="L9" s="65">
        <f>B52/I9</f>
        <v>22784.4925</v>
      </c>
    </row>
    <row r="10" spans="1:12" x14ac:dyDescent="0.3">
      <c r="A10" s="9" t="s">
        <v>12</v>
      </c>
      <c r="B10" s="10"/>
      <c r="C10" s="10"/>
      <c r="D10" s="10"/>
      <c r="E10" s="10"/>
      <c r="F10" s="10"/>
      <c r="G10" s="11">
        <v>0.74</v>
      </c>
      <c r="H10" s="11">
        <v>0.83</v>
      </c>
      <c r="I10" s="10"/>
      <c r="J10" s="10"/>
      <c r="K10" s="66"/>
      <c r="L10" s="66"/>
    </row>
    <row r="11" spans="1:12" x14ac:dyDescent="0.3">
      <c r="A11" s="12" t="s">
        <v>13</v>
      </c>
      <c r="B11" s="13">
        <v>0.01</v>
      </c>
      <c r="C11" s="14">
        <v>30763</v>
      </c>
      <c r="D11" s="13">
        <v>0.74</v>
      </c>
      <c r="E11" s="10"/>
      <c r="F11" s="10"/>
      <c r="G11" s="13">
        <v>0.73</v>
      </c>
      <c r="H11" s="13">
        <v>0.85</v>
      </c>
      <c r="I11" s="10"/>
      <c r="J11" s="15">
        <v>1.48</v>
      </c>
      <c r="K11" s="65">
        <v>7144</v>
      </c>
      <c r="L11" s="65">
        <v>30340</v>
      </c>
    </row>
    <row r="12" spans="1:12" x14ac:dyDescent="0.3">
      <c r="A12" s="12" t="s">
        <v>132</v>
      </c>
      <c r="B12" s="10"/>
      <c r="C12" s="10"/>
      <c r="D12" s="10"/>
      <c r="E12" s="10"/>
      <c r="F12" s="10"/>
      <c r="G12" s="13">
        <v>0.46</v>
      </c>
      <c r="H12" s="13">
        <v>0.67</v>
      </c>
      <c r="I12" s="10"/>
      <c r="J12" s="10"/>
      <c r="K12" s="10"/>
      <c r="L12" s="10"/>
    </row>
    <row r="35" spans="1:12" x14ac:dyDescent="0.3">
      <c r="G35" s="16"/>
    </row>
    <row r="37" spans="1:12" x14ac:dyDescent="0.3">
      <c r="A37" s="17" t="s">
        <v>14</v>
      </c>
    </row>
    <row r="38" spans="1:12" x14ac:dyDescent="0.3">
      <c r="A38" s="94" t="s">
        <v>15</v>
      </c>
      <c r="B38" s="94"/>
      <c r="C38" s="94"/>
      <c r="D38" s="94"/>
      <c r="E38" s="94"/>
      <c r="F38" s="94"/>
      <c r="G38" s="94"/>
      <c r="H38" s="94"/>
      <c r="I38" s="94"/>
      <c r="J38" s="94"/>
      <c r="K38" s="94"/>
      <c r="L38" s="94"/>
    </row>
    <row r="39" spans="1:12" x14ac:dyDescent="0.3">
      <c r="A39" s="94" t="s">
        <v>170</v>
      </c>
      <c r="B39" s="94"/>
      <c r="C39" s="94"/>
      <c r="D39" s="94"/>
      <c r="E39" s="94"/>
      <c r="F39" s="94"/>
      <c r="G39" s="94"/>
      <c r="H39" s="94"/>
      <c r="I39" s="94"/>
      <c r="J39" s="94"/>
      <c r="K39" s="94"/>
      <c r="L39" s="94"/>
    </row>
    <row r="40" spans="1:12" x14ac:dyDescent="0.3">
      <c r="A40" s="94" t="s">
        <v>216</v>
      </c>
      <c r="B40" s="94"/>
      <c r="C40" s="94"/>
      <c r="D40" s="94"/>
      <c r="E40" s="94"/>
      <c r="F40" s="94"/>
      <c r="G40" s="94"/>
      <c r="H40" s="94"/>
      <c r="I40" s="94"/>
      <c r="J40" s="94"/>
      <c r="K40" s="94"/>
      <c r="L40" s="94"/>
    </row>
    <row r="41" spans="1:12" x14ac:dyDescent="0.3">
      <c r="A41" s="94" t="s">
        <v>217</v>
      </c>
      <c r="B41" s="94"/>
      <c r="C41" s="94"/>
      <c r="D41" s="94"/>
      <c r="E41" s="94"/>
      <c r="F41" s="94"/>
      <c r="G41" s="94"/>
      <c r="H41" s="94"/>
      <c r="I41" s="94"/>
      <c r="J41" s="94"/>
      <c r="K41" s="94"/>
      <c r="L41" s="94"/>
    </row>
    <row r="42" spans="1:12" x14ac:dyDescent="0.3">
      <c r="A42" s="94" t="s">
        <v>218</v>
      </c>
      <c r="B42" s="94"/>
      <c r="C42" s="94"/>
      <c r="D42" s="94"/>
      <c r="E42" s="94"/>
      <c r="F42" s="94"/>
      <c r="G42" s="94"/>
      <c r="H42" s="94"/>
      <c r="I42" s="94"/>
      <c r="J42" s="94"/>
      <c r="K42" s="94"/>
      <c r="L42" s="94"/>
    </row>
    <row r="43" spans="1:12" x14ac:dyDescent="0.3">
      <c r="A43" s="18"/>
    </row>
    <row r="47" spans="1:12" x14ac:dyDescent="0.3">
      <c r="A47" t="s">
        <v>22</v>
      </c>
      <c r="B47" t="s">
        <v>180</v>
      </c>
      <c r="C47" t="s">
        <v>179</v>
      </c>
      <c r="D47" t="s">
        <v>191</v>
      </c>
      <c r="E47" t="s">
        <v>192</v>
      </c>
    </row>
    <row r="48" spans="1:12" x14ac:dyDescent="0.3">
      <c r="A48" t="s">
        <v>23</v>
      </c>
      <c r="B48">
        <v>50</v>
      </c>
      <c r="C48">
        <v>40</v>
      </c>
      <c r="D48">
        <v>22</v>
      </c>
      <c r="E48">
        <v>16</v>
      </c>
    </row>
    <row r="49" spans="1:5" x14ac:dyDescent="0.3">
      <c r="A49" t="s">
        <v>24</v>
      </c>
      <c r="B49">
        <v>0</v>
      </c>
      <c r="C49">
        <v>0</v>
      </c>
      <c r="D49">
        <v>7</v>
      </c>
      <c r="E49">
        <v>7</v>
      </c>
    </row>
    <row r="50" spans="1:5" x14ac:dyDescent="0.3">
      <c r="A50" t="s">
        <v>133</v>
      </c>
      <c r="B50">
        <v>0</v>
      </c>
      <c r="C50">
        <v>2</v>
      </c>
      <c r="D50">
        <v>8</v>
      </c>
      <c r="E50">
        <v>8</v>
      </c>
    </row>
    <row r="52" spans="1:5" x14ac:dyDescent="0.3">
      <c r="A52" t="s">
        <v>117</v>
      </c>
      <c r="B52" s="68">
        <v>364551.88</v>
      </c>
    </row>
  </sheetData>
  <mergeCells count="8">
    <mergeCell ref="A42:L42"/>
    <mergeCell ref="A1:L1"/>
    <mergeCell ref="A2:L2"/>
    <mergeCell ref="A3:L3"/>
    <mergeCell ref="A38:L38"/>
    <mergeCell ref="A40:L40"/>
    <mergeCell ref="A41:L41"/>
    <mergeCell ref="A39:L39"/>
  </mergeCells>
  <printOptions horizontalCentered="1"/>
  <pageMargins left="0.7" right="0.7" top="0.75" bottom="0.75" header="0.3" footer="0.3"/>
  <pageSetup scale="71" orientation="landscape" horizontalDpi="300" verticalDpi="300" r:id="rId1"/>
  <headerFooter>
    <oddFooter>&amp;LGreat Falls College&amp;CProgram Snapshot&amp;RInstitutional Research</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2657B677DE299C4981F5E6B5D6E0082E" ma:contentTypeVersion="2" ma:contentTypeDescription="Create a new document." ma:contentTypeScope="" ma:versionID="f7659a48e05a1b9dbbc525e495163d4d">
  <xsd:schema xmlns:xsd="http://www.w3.org/2001/XMLSchema" xmlns:xs="http://www.w3.org/2001/XMLSchema" xmlns:p="http://schemas.microsoft.com/office/2006/metadata/properties" xmlns:ns1="http://schemas.microsoft.com/sharepoint/v3" xmlns:ns2="738f7637-b6f6-401a-86b3-75350ee6169d" targetNamespace="http://schemas.microsoft.com/office/2006/metadata/properties" ma:root="true" ma:fieldsID="670668052a77d65bba7b77e03da7964d" ns1:_="" ns2:_="">
    <xsd:import namespace="http://schemas.microsoft.com/sharepoint/v3"/>
    <xsd:import namespace="738f7637-b6f6-401a-86b3-75350ee6169d"/>
    <xsd:element name="properties">
      <xsd:complexType>
        <xsd:sequence>
          <xsd:element name="documentManagement">
            <xsd:complexType>
              <xsd:all>
                <xsd:element ref="ns2:_dlc_DocId" minOccurs="0"/>
                <xsd:element ref="ns2:_dlc_DocIdUrl" minOccurs="0"/>
                <xsd:element ref="ns2:_dlc_DocIdPersistId" minOccurs="0"/>
                <xsd:element ref="ns1:AverageRating" minOccurs="0"/>
                <xsd:element ref="ns1:Rating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1" nillable="true" ma:displayName="Rating (0-5)" ma:decimals="2" ma:description="Average value of all the ratings that have been submitted" ma:indexed="true" ma:internalName="AverageRating" ma:readOnly="true">
      <xsd:simpleType>
        <xsd:restriction base="dms:Number"/>
      </xsd:simpleType>
    </xsd:element>
    <xsd:element name="RatingCount" ma:index="12" nillable="true" ma:displayName="Number of Ratings" ma:decimals="0" ma:description="Number of ratings submitted" ma:internalName="RatingCount" ma:readOnly="tr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738f7637-b6f6-401a-86b3-75350ee6169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738f7637-b6f6-401a-86b3-75350ee6169d">3W6SWXFTAF3M-1-599</_dlc_DocId>
    <_dlc_DocIdUrl xmlns="738f7637-b6f6-401a-86b3-75350ee6169d">
      <Url>http://irdata.msugf.edu/_layouts/DocIdRedir.aspx?ID=3W6SWXFTAF3M-1-599</Url>
      <Description>3W6SWXFTAF3M-1-599</Description>
    </_dlc_DocIdUrl>
    <AverageRating xmlns="http://schemas.microsoft.com/sharepoint/v3" xsi:nil="true"/>
  </documentManagement>
</p:properties>
</file>

<file path=customXml/itemProps1.xml><?xml version="1.0" encoding="utf-8"?>
<ds:datastoreItem xmlns:ds="http://schemas.openxmlformats.org/officeDocument/2006/customXml" ds:itemID="{90B24F01-858D-4AFF-B0C7-6D9962F8DCBE}">
  <ds:schemaRefs>
    <ds:schemaRef ds:uri="http://schemas.microsoft.com/sharepoint/v3/contenttype/forms"/>
  </ds:schemaRefs>
</ds:datastoreItem>
</file>

<file path=customXml/itemProps2.xml><?xml version="1.0" encoding="utf-8"?>
<ds:datastoreItem xmlns:ds="http://schemas.openxmlformats.org/officeDocument/2006/customXml" ds:itemID="{8AA49AE2-7E8D-4509-BB5A-00A2BA43FD2D}">
  <ds:schemaRefs>
    <ds:schemaRef ds:uri="http://schemas.microsoft.com/sharepoint/events"/>
  </ds:schemaRefs>
</ds:datastoreItem>
</file>

<file path=customXml/itemProps3.xml><?xml version="1.0" encoding="utf-8"?>
<ds:datastoreItem xmlns:ds="http://schemas.openxmlformats.org/officeDocument/2006/customXml" ds:itemID="{4370FB1E-0B57-4E02-9D01-4C8D862F5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38f7637-b6f6-401a-86b3-75350ee616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E218B8F-30E0-4E21-A4E6-4FFD7A61D2FE}">
  <ds:schemaRef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738f7637-b6f6-401a-86b3-75350ee6169d"/>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24</vt:i4>
      </vt:variant>
    </vt:vector>
  </HeadingPairs>
  <TitlesOfParts>
    <vt:vector size="49" baseType="lpstr">
      <vt:lpstr>Summary</vt:lpstr>
      <vt:lpstr>DataDefns</vt:lpstr>
      <vt:lpstr>DET</vt:lpstr>
      <vt:lpstr>Accounting</vt:lpstr>
      <vt:lpstr>BusPrograms</vt:lpstr>
      <vt:lpstr>Carpentry</vt:lpstr>
      <vt:lpstr>CompPrograms</vt:lpstr>
      <vt:lpstr>DentalAssistant</vt:lpstr>
      <vt:lpstr>DentalHygiene</vt:lpstr>
      <vt:lpstr>DIET</vt:lpstr>
      <vt:lpstr>EMS</vt:lpstr>
      <vt:lpstr>Graphic&amp;WebDesign</vt:lpstr>
      <vt:lpstr>HCInfoTech_EHR</vt:lpstr>
      <vt:lpstr>HITHICS</vt:lpstr>
      <vt:lpstr>LPN</vt:lpstr>
      <vt:lpstr>MedAsst</vt:lpstr>
      <vt:lpstr>MedBilling</vt:lpstr>
      <vt:lpstr>MedTrans</vt:lpstr>
      <vt:lpstr>PharmTech</vt:lpstr>
      <vt:lpstr>PTAsst</vt:lpstr>
      <vt:lpstr>RadTech</vt:lpstr>
      <vt:lpstr>RespCare</vt:lpstr>
      <vt:lpstr>SET</vt:lpstr>
      <vt:lpstr>SurgTech</vt:lpstr>
      <vt:lpstr>Welding</vt:lpstr>
      <vt:lpstr>Accounting!Print_Area</vt:lpstr>
      <vt:lpstr>BusPrograms!Print_Area</vt:lpstr>
      <vt:lpstr>Carpentry!Print_Area</vt:lpstr>
      <vt:lpstr>CompPrograms!Print_Area</vt:lpstr>
      <vt:lpstr>DentalAssistant!Print_Area</vt:lpstr>
      <vt:lpstr>DentalHygiene!Print_Area</vt:lpstr>
      <vt:lpstr>DET!Print_Area</vt:lpstr>
      <vt:lpstr>DIET!Print_Area</vt:lpstr>
      <vt:lpstr>EMS!Print_Area</vt:lpstr>
      <vt:lpstr>'Graphic&amp;WebDesign'!Print_Area</vt:lpstr>
      <vt:lpstr>HCInfoTech_EHR!Print_Area</vt:lpstr>
      <vt:lpstr>HITHICS!Print_Area</vt:lpstr>
      <vt:lpstr>LPN!Print_Area</vt:lpstr>
      <vt:lpstr>MedAsst!Print_Area</vt:lpstr>
      <vt:lpstr>MedBilling!Print_Area</vt:lpstr>
      <vt:lpstr>MedTrans!Print_Area</vt:lpstr>
      <vt:lpstr>PharmTech!Print_Area</vt:lpstr>
      <vt:lpstr>PTAsst!Print_Area</vt:lpstr>
      <vt:lpstr>RadTech!Print_Area</vt:lpstr>
      <vt:lpstr>RespCare!Print_Area</vt:lpstr>
      <vt:lpstr>SET!Print_Area</vt:lpstr>
      <vt:lpstr>Summary!Print_Area</vt:lpstr>
      <vt:lpstr>SurgTech!Print_Area</vt:lpstr>
      <vt:lpstr>Welding!Print_Area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Wendy Dove</dc:creator>
  <cp:lastModifiedBy>f64b218</cp:lastModifiedBy>
  <cp:lastPrinted>2014-06-24T14:45:28Z</cp:lastPrinted>
  <dcterms:created xsi:type="dcterms:W3CDTF">2012-01-04T22:49:51Z</dcterms:created>
  <dcterms:modified xsi:type="dcterms:W3CDTF">2015-02-12T19:11:33Z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0x0101002657B677DE299C4981F5E6B5D6E0082E</vt:lpwstr>
  </property>
  <property fmtid="{D5CDD505-2E9C-101B-9397-08002B2CF9AE}" pid="3" name="_dlc_DocIdItemGuid">
    <vt:lpwstr>ddf24160-a73f-4410-8088-5a099a7b0f76</vt:lpwstr>
  </property>
</Properties>
</file>